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4C6F89A452D3C22/Documents/Keeper League/"/>
    </mc:Choice>
  </mc:AlternateContent>
  <xr:revisionPtr revIDLastSave="397" documentId="8_{A8B38BBD-1F9F-4D1C-BA7B-1C23E5DD6C69}" xr6:coauthVersionLast="47" xr6:coauthVersionMax="47" xr10:uidLastSave="{8F4B9629-2912-46B5-B6CE-D4E3340C0871}"/>
  <bookViews>
    <workbookView xWindow="-19310" yWindow="-110" windowWidth="19420" windowHeight="10300" firstSheet="37" activeTab="25" xr2:uid="{00000000-000D-0000-FFFF-FFFF00000000}"/>
  </bookViews>
  <sheets>
    <sheet name="2020 Predraft Rosters" sheetId="41" r:id="rId1"/>
    <sheet name="2020 Pre-RFA" sheetId="42" r:id="rId2"/>
    <sheet name="2020 Draft" sheetId="26" r:id="rId3"/>
    <sheet name="2020 Rosters" sheetId="46" r:id="rId4"/>
    <sheet name="Available Years" sheetId="45" r:id="rId5"/>
    <sheet name="2020 Trade Tracker" sheetId="44" r:id="rId6"/>
    <sheet name="RFA &amp; Franchise Selections" sheetId="51" r:id="rId7"/>
    <sheet name="2021 Paid" sheetId="52" r:id="rId8"/>
    <sheet name="2021 Pre-Draft" sheetId="48" r:id="rId9"/>
    <sheet name="RFA" sheetId="56" r:id="rId10"/>
    <sheet name="2021 Draft" sheetId="34" r:id="rId11"/>
    <sheet name="2021 Roster" sheetId="55" r:id="rId12"/>
    <sheet name="2021 Trade Tracker" sheetId="49" r:id="rId13"/>
    <sheet name="2022 Pre-Season Roster" sheetId="60" r:id="rId14"/>
    <sheet name="2022 Pre-Draft Roster" sheetId="62" r:id="rId15"/>
    <sheet name="2022 RFA" sheetId="65" r:id="rId16"/>
    <sheet name="2022 Draft" sheetId="40" r:id="rId17"/>
    <sheet name="2022 Roster" sheetId="64" r:id="rId18"/>
    <sheet name="2022 Trade Tracker" sheetId="63" r:id="rId19"/>
    <sheet name="2022 Paid List" sheetId="61" r:id="rId20"/>
    <sheet name="2023 RFA and Franchise" sheetId="66" r:id="rId21"/>
    <sheet name="2023 Draft " sheetId="53" r:id="rId22"/>
    <sheet name="2024 Draft" sheetId="59" r:id="rId23"/>
    <sheet name="Amnesty" sheetId="31" r:id="rId24"/>
    <sheet name="Schedule Template" sheetId="35" r:id="rId25"/>
    <sheet name="Divisions Schedule Template" sheetId="47" r:id="rId26"/>
    <sheet name="All Time Records" sheetId="58" r:id="rId27"/>
    <sheet name="RFA (2)" sheetId="69" r:id="rId28"/>
    <sheet name="2023 Manual Draft" sheetId="68" r:id="rId29"/>
    <sheet name="Post Draft Years" sheetId="70" r:id="rId30"/>
    <sheet name="2023 Paid List" sheetId="67" r:id="rId31"/>
    <sheet name="Kept Players Multiple Years" sheetId="73" r:id="rId32"/>
    <sheet name="2024 Paid List" sheetId="72" r:id="rId33"/>
    <sheet name="2024 Draft Results" sheetId="71" r:id="rId34"/>
    <sheet name="24 RFA" sheetId="74" r:id="rId35"/>
    <sheet name="2025 Draft Order and Lottery" sheetId="75" r:id="rId36"/>
    <sheet name="2026 Draft" sheetId="76" r:id="rId37"/>
    <sheet name="2026 Paid List" sheetId="77" r:id="rId38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75" l="1"/>
  <c r="H3" i="75"/>
  <c r="H4" i="75"/>
  <c r="H5" i="75"/>
  <c r="H6" i="75"/>
  <c r="H7" i="75"/>
  <c r="L11" i="74"/>
  <c r="I11" i="74"/>
  <c r="L10" i="74"/>
  <c r="I10" i="74"/>
  <c r="L9" i="74"/>
  <c r="I9" i="74"/>
  <c r="L8" i="74"/>
  <c r="I8" i="74"/>
  <c r="L7" i="74"/>
  <c r="I7" i="74"/>
  <c r="L6" i="74"/>
  <c r="I6" i="74"/>
  <c r="L5" i="74"/>
  <c r="I5" i="74"/>
  <c r="L4" i="74"/>
  <c r="I4" i="74"/>
  <c r="L3" i="74"/>
  <c r="I3" i="74"/>
  <c r="L2" i="74"/>
  <c r="I2" i="74"/>
  <c r="N3" i="71"/>
  <c r="N4" i="71"/>
  <c r="N5" i="71"/>
  <c r="N6" i="71"/>
  <c r="N7" i="71"/>
  <c r="N8" i="71"/>
  <c r="N9" i="71"/>
  <c r="N10" i="71"/>
  <c r="N11" i="71"/>
  <c r="N2" i="71"/>
  <c r="K3" i="71"/>
  <c r="K4" i="71"/>
  <c r="K5" i="71"/>
  <c r="K6" i="71"/>
  <c r="K7" i="71"/>
  <c r="K8" i="71"/>
  <c r="K9" i="71"/>
  <c r="K10" i="71"/>
  <c r="K11" i="71"/>
  <c r="K2" i="71"/>
  <c r="W19" i="70"/>
  <c r="AC19" i="70"/>
  <c r="Z19" i="70"/>
  <c r="T19" i="70"/>
  <c r="Q19" i="70"/>
  <c r="N19" i="70"/>
  <c r="K19" i="70"/>
  <c r="E19" i="70"/>
  <c r="H19" i="70"/>
  <c r="B19" i="70"/>
  <c r="BA31" i="64"/>
  <c r="BA53" i="64"/>
  <c r="AY53" i="64"/>
  <c r="AQ53" i="64"/>
  <c r="AO53" i="64"/>
  <c r="AM53" i="64"/>
  <c r="AC53" i="64"/>
  <c r="AA53" i="64"/>
  <c r="O53" i="64"/>
  <c r="E53" i="64"/>
  <c r="C53" i="64"/>
  <c r="AG46" i="64"/>
  <c r="I37" i="64"/>
  <c r="AU36" i="64"/>
  <c r="AS34" i="64"/>
  <c r="AS53" i="64"/>
  <c r="AE34" i="64"/>
  <c r="AG34" i="64"/>
  <c r="U34" i="64"/>
  <c r="BG33" i="64"/>
  <c r="AE33" i="64"/>
  <c r="AE53" i="64"/>
  <c r="I33" i="64"/>
  <c r="BC32" i="64"/>
  <c r="BE32" i="64"/>
  <c r="U32" i="64"/>
  <c r="U30" i="64"/>
  <c r="W53" i="64"/>
  <c r="I32" i="64"/>
  <c r="K32" i="64"/>
  <c r="BG31" i="64"/>
  <c r="BC31" i="64"/>
  <c r="BC29" i="64"/>
  <c r="BC53" i="64"/>
  <c r="AU31" i="64"/>
  <c r="AG31" i="64"/>
  <c r="AI31" i="64"/>
  <c r="Q31" i="64"/>
  <c r="Q53" i="64"/>
  <c r="K31" i="64"/>
  <c r="BE30" i="64"/>
  <c r="U53" i="64"/>
  <c r="G30" i="64"/>
  <c r="G53" i="64"/>
  <c r="AU29" i="64"/>
  <c r="AU53" i="64"/>
  <c r="AI29" i="64"/>
  <c r="K29" i="64"/>
  <c r="BD26" i="64"/>
  <c r="BA4" i="64"/>
  <c r="BA26" i="64"/>
  <c r="AY26" i="64"/>
  <c r="AM26" i="64"/>
  <c r="AE26" i="64"/>
  <c r="AC4" i="64"/>
  <c r="AC26" i="64"/>
  <c r="AA26" i="64"/>
  <c r="U8" i="64"/>
  <c r="U11" i="64"/>
  <c r="U26" i="64"/>
  <c r="S26" i="64"/>
  <c r="Q26" i="64"/>
  <c r="O26" i="64"/>
  <c r="C26" i="64"/>
  <c r="AO13" i="64"/>
  <c r="AO8" i="64"/>
  <c r="AO26" i="64"/>
  <c r="AQ8" i="64"/>
  <c r="AS8" i="64"/>
  <c r="AU7" i="64"/>
  <c r="AQ7" i="64"/>
  <c r="AQ26" i="64"/>
  <c r="G7" i="64"/>
  <c r="I7" i="64"/>
  <c r="I5" i="64"/>
  <c r="I26" i="64"/>
  <c r="AG6" i="64"/>
  <c r="AI6" i="64"/>
  <c r="BE5" i="64"/>
  <c r="K26" i="64"/>
  <c r="BC4" i="64"/>
  <c r="AU4" i="64"/>
  <c r="AI4" i="64"/>
  <c r="BG3" i="64"/>
  <c r="AU3" i="64"/>
  <c r="W3" i="64"/>
  <c r="E3" i="64"/>
  <c r="E26" i="64"/>
  <c r="BG2" i="64"/>
  <c r="BG26" i="64"/>
  <c r="BC2" i="64"/>
  <c r="BC26" i="64"/>
  <c r="AS2" i="64"/>
  <c r="AS26" i="64"/>
  <c r="W26" i="64"/>
  <c r="G2" i="64"/>
  <c r="G26" i="64"/>
  <c r="I5" i="62"/>
  <c r="I32" i="62"/>
  <c r="I33" i="62"/>
  <c r="I37" i="62"/>
  <c r="I53" i="62"/>
  <c r="AY53" i="62"/>
  <c r="AQ53" i="62"/>
  <c r="AO53" i="62"/>
  <c r="AM53" i="62"/>
  <c r="AC53" i="62"/>
  <c r="AA53" i="62"/>
  <c r="O53" i="62"/>
  <c r="E53" i="62"/>
  <c r="C53" i="62"/>
  <c r="AG46" i="62"/>
  <c r="AU38" i="62"/>
  <c r="AU36" i="62"/>
  <c r="AU35" i="62"/>
  <c r="K35" i="62"/>
  <c r="AS34" i="62"/>
  <c r="AE34" i="62"/>
  <c r="AG34" i="62"/>
  <c r="U34" i="62"/>
  <c r="BG33" i="62"/>
  <c r="AE33" i="62"/>
  <c r="AG33" i="62"/>
  <c r="AI33" i="62"/>
  <c r="W33" i="62"/>
  <c r="K33" i="62"/>
  <c r="BC32" i="62"/>
  <c r="BE32" i="62"/>
  <c r="AU32" i="62"/>
  <c r="U32" i="62"/>
  <c r="W32" i="62"/>
  <c r="K32" i="62"/>
  <c r="BG31" i="62"/>
  <c r="BA31" i="62"/>
  <c r="BA53" i="62"/>
  <c r="AU31" i="62"/>
  <c r="AG31" i="62"/>
  <c r="AI31" i="62"/>
  <c r="W31" i="62"/>
  <c r="Q31" i="62"/>
  <c r="S31" i="62"/>
  <c r="S53" i="62"/>
  <c r="K31" i="62"/>
  <c r="K29" i="62"/>
  <c r="K30" i="62"/>
  <c r="K53" i="62"/>
  <c r="BE30" i="62"/>
  <c r="BG30" i="62"/>
  <c r="AU30" i="62"/>
  <c r="U30" i="62"/>
  <c r="W30" i="62"/>
  <c r="W53" i="62"/>
  <c r="G30" i="62"/>
  <c r="G53" i="62"/>
  <c r="BG29" i="62"/>
  <c r="BC29" i="62"/>
  <c r="AU29" i="62"/>
  <c r="AU53" i="62"/>
  <c r="AI29" i="62"/>
  <c r="BD26" i="62"/>
  <c r="AY26" i="62"/>
  <c r="AM26" i="62"/>
  <c r="AE26" i="62"/>
  <c r="AA26" i="62"/>
  <c r="Q26" i="62"/>
  <c r="O26" i="62"/>
  <c r="C26" i="62"/>
  <c r="AO13" i="62"/>
  <c r="U11" i="62"/>
  <c r="S26" i="62"/>
  <c r="AU9" i="62"/>
  <c r="AO8" i="62"/>
  <c r="AQ8" i="62"/>
  <c r="AS8" i="62"/>
  <c r="AS2" i="62"/>
  <c r="AS26" i="62"/>
  <c r="U8" i="62"/>
  <c r="AU7" i="62"/>
  <c r="AQ7" i="62"/>
  <c r="G7" i="62"/>
  <c r="AG6" i="62"/>
  <c r="AI6" i="62"/>
  <c r="W6" i="62"/>
  <c r="BE5" i="62"/>
  <c r="BE26" i="62"/>
  <c r="AU5" i="62"/>
  <c r="AI5" i="62"/>
  <c r="BA4" i="62"/>
  <c r="BC4" i="62"/>
  <c r="BC2" i="62"/>
  <c r="BC26" i="62"/>
  <c r="AU4" i="62"/>
  <c r="AI4" i="62"/>
  <c r="AC4" i="62"/>
  <c r="AC26" i="62"/>
  <c r="K4" i="62"/>
  <c r="BG3" i="62"/>
  <c r="AU3" i="62"/>
  <c r="AI3" i="62"/>
  <c r="W3" i="62"/>
  <c r="E3" i="62"/>
  <c r="E26" i="62"/>
  <c r="BG2" i="62"/>
  <c r="AU2" i="62"/>
  <c r="AU26" i="62"/>
  <c r="AI2" i="62"/>
  <c r="W2" i="62"/>
  <c r="W26" i="62"/>
  <c r="K2" i="62"/>
  <c r="K5" i="62"/>
  <c r="K26" i="62"/>
  <c r="G2" i="62"/>
  <c r="G26" i="62"/>
  <c r="AI2" i="60"/>
  <c r="AI3" i="60"/>
  <c r="AI4" i="60"/>
  <c r="AI5" i="60"/>
  <c r="AG6" i="60"/>
  <c r="AI6" i="60"/>
  <c r="AI7" i="60"/>
  <c r="AG8" i="60"/>
  <c r="AI8" i="60"/>
  <c r="AG9" i="60"/>
  <c r="AI9" i="60"/>
  <c r="AI10" i="60"/>
  <c r="AI11" i="60"/>
  <c r="AI12" i="60"/>
  <c r="AI13" i="60"/>
  <c r="AI14" i="60"/>
  <c r="AI15" i="60"/>
  <c r="AI16" i="60"/>
  <c r="AI17" i="60"/>
  <c r="AI21" i="60"/>
  <c r="AI22" i="60"/>
  <c r="AI23" i="60"/>
  <c r="AI26" i="60"/>
  <c r="BG2" i="60"/>
  <c r="BG3" i="60"/>
  <c r="BG4" i="60"/>
  <c r="BE5" i="60"/>
  <c r="BG5" i="60"/>
  <c r="BG6" i="60"/>
  <c r="BG7" i="60"/>
  <c r="BC8" i="60"/>
  <c r="BE8" i="60"/>
  <c r="BG8" i="60"/>
  <c r="BC9" i="60"/>
  <c r="BE9" i="60"/>
  <c r="BG9" i="60"/>
  <c r="BE11" i="60"/>
  <c r="BG11" i="60"/>
  <c r="BG12" i="60"/>
  <c r="BG13" i="60"/>
  <c r="BG14" i="60"/>
  <c r="BG15" i="60"/>
  <c r="BG16" i="60"/>
  <c r="BG17" i="60"/>
  <c r="BG21" i="60"/>
  <c r="BG22" i="60"/>
  <c r="BG23" i="60"/>
  <c r="BG26" i="60"/>
  <c r="BG29" i="60"/>
  <c r="BE30" i="60"/>
  <c r="BG30" i="60"/>
  <c r="BG31" i="60"/>
  <c r="BC32" i="60"/>
  <c r="BE32" i="60"/>
  <c r="BG32" i="60"/>
  <c r="BG33" i="60"/>
  <c r="BG34" i="60"/>
  <c r="BE35" i="60"/>
  <c r="BG35" i="60"/>
  <c r="BE36" i="60"/>
  <c r="BG36" i="60"/>
  <c r="BG37" i="60"/>
  <c r="BG38" i="60"/>
  <c r="BG39" i="60"/>
  <c r="BG40" i="60"/>
  <c r="BG41" i="60"/>
  <c r="BG42" i="60"/>
  <c r="BG43" i="60"/>
  <c r="BG44" i="60"/>
  <c r="BG48" i="60"/>
  <c r="BG49" i="60"/>
  <c r="BG53" i="60"/>
  <c r="AU3" i="60"/>
  <c r="AU4" i="60"/>
  <c r="AU5" i="60"/>
  <c r="AU6" i="60"/>
  <c r="AU7" i="60"/>
  <c r="AU9" i="60"/>
  <c r="AU12" i="60"/>
  <c r="AU13" i="60"/>
  <c r="AU14" i="60"/>
  <c r="AU15" i="60"/>
  <c r="AU16" i="60"/>
  <c r="AU17" i="60"/>
  <c r="AU21" i="60"/>
  <c r="AU23" i="60"/>
  <c r="AU29" i="60"/>
  <c r="AU30" i="60"/>
  <c r="AU31" i="60"/>
  <c r="AU32" i="60"/>
  <c r="AU35" i="60"/>
  <c r="AU36" i="60"/>
  <c r="AU37" i="60"/>
  <c r="AU38" i="60"/>
  <c r="AU39" i="60"/>
  <c r="AU40" i="60"/>
  <c r="AU41" i="60"/>
  <c r="AU44" i="60"/>
  <c r="AI29" i="60"/>
  <c r="AI30" i="60"/>
  <c r="AI32" i="60"/>
  <c r="AI35" i="60"/>
  <c r="AI38" i="60"/>
  <c r="AI39" i="60"/>
  <c r="AI40" i="60"/>
  <c r="AI41" i="60"/>
  <c r="AI42" i="60"/>
  <c r="AI43" i="60"/>
  <c r="AI44" i="60"/>
  <c r="AI48" i="60"/>
  <c r="W3" i="60"/>
  <c r="W4" i="60"/>
  <c r="W5" i="60"/>
  <c r="W6" i="60"/>
  <c r="W12" i="60"/>
  <c r="W13" i="60"/>
  <c r="W14" i="60"/>
  <c r="W15" i="60"/>
  <c r="W16" i="60"/>
  <c r="W17" i="60"/>
  <c r="W21" i="60"/>
  <c r="W22" i="60"/>
  <c r="W31" i="60"/>
  <c r="W33" i="60"/>
  <c r="W36" i="60"/>
  <c r="W37" i="60"/>
  <c r="W38" i="60"/>
  <c r="W39" i="60"/>
  <c r="W40" i="60"/>
  <c r="W41" i="60"/>
  <c r="W42" i="60"/>
  <c r="W43" i="60"/>
  <c r="W44" i="60"/>
  <c r="W47" i="60"/>
  <c r="W48" i="60"/>
  <c r="W49" i="60"/>
  <c r="W2" i="60"/>
  <c r="K3" i="60"/>
  <c r="K4" i="60"/>
  <c r="K6" i="60"/>
  <c r="K9" i="60"/>
  <c r="K11" i="60"/>
  <c r="K12" i="60"/>
  <c r="K13" i="60"/>
  <c r="K14" i="60"/>
  <c r="K15" i="60"/>
  <c r="K16" i="60"/>
  <c r="K17" i="60"/>
  <c r="K21" i="60"/>
  <c r="K22" i="60"/>
  <c r="K23" i="60"/>
  <c r="K29" i="60"/>
  <c r="K30" i="60"/>
  <c r="K31" i="60"/>
  <c r="K34" i="60"/>
  <c r="K35" i="60"/>
  <c r="K39" i="60"/>
  <c r="K40" i="60"/>
  <c r="K41" i="60"/>
  <c r="K42" i="60"/>
  <c r="K43" i="60"/>
  <c r="K44" i="60"/>
  <c r="K48" i="60"/>
  <c r="K2" i="60"/>
  <c r="AG46" i="60"/>
  <c r="AI46" i="60"/>
  <c r="AY53" i="60"/>
  <c r="AQ53" i="60"/>
  <c r="AO53" i="60"/>
  <c r="AM53" i="60"/>
  <c r="AC53" i="60"/>
  <c r="AA53" i="60"/>
  <c r="O53" i="60"/>
  <c r="E53" i="60"/>
  <c r="C53" i="60"/>
  <c r="G39" i="60"/>
  <c r="I38" i="60"/>
  <c r="K38" i="60"/>
  <c r="BA37" i="60"/>
  <c r="BC37" i="60"/>
  <c r="I37" i="60"/>
  <c r="K37" i="60"/>
  <c r="AG36" i="60"/>
  <c r="AI36" i="60"/>
  <c r="I36" i="60"/>
  <c r="K36" i="60"/>
  <c r="U35" i="60"/>
  <c r="W35" i="60"/>
  <c r="AS34" i="60"/>
  <c r="AU34" i="60"/>
  <c r="AE34" i="60"/>
  <c r="AG34" i="60"/>
  <c r="AI34" i="60"/>
  <c r="U34" i="60"/>
  <c r="W34" i="60"/>
  <c r="AS33" i="60"/>
  <c r="AU33" i="60"/>
  <c r="AE33" i="60"/>
  <c r="AG33" i="60"/>
  <c r="AI33" i="60"/>
  <c r="I33" i="60"/>
  <c r="K33" i="60"/>
  <c r="U32" i="60"/>
  <c r="W32" i="60"/>
  <c r="I32" i="60"/>
  <c r="K32" i="60"/>
  <c r="BA31" i="60"/>
  <c r="AG31" i="60"/>
  <c r="AI31" i="60"/>
  <c r="Q31" i="60"/>
  <c r="Q53" i="60"/>
  <c r="U30" i="60"/>
  <c r="W30" i="60"/>
  <c r="G30" i="60"/>
  <c r="BC29" i="60"/>
  <c r="W53" i="60"/>
  <c r="BD26" i="60"/>
  <c r="AY26" i="60"/>
  <c r="AM26" i="60"/>
  <c r="AE26" i="60"/>
  <c r="AA26" i="60"/>
  <c r="Q26" i="60"/>
  <c r="O26" i="60"/>
  <c r="C26" i="60"/>
  <c r="AO14" i="60"/>
  <c r="AQ14" i="60"/>
  <c r="AO13" i="60"/>
  <c r="BA12" i="60"/>
  <c r="E12" i="60"/>
  <c r="G12" i="60"/>
  <c r="AS11" i="60"/>
  <c r="AU11" i="60"/>
  <c r="AO11" i="60"/>
  <c r="U11" i="60"/>
  <c r="W11" i="60"/>
  <c r="BC10" i="60"/>
  <c r="AS10" i="60"/>
  <c r="AU10" i="60"/>
  <c r="S10" i="60"/>
  <c r="S26" i="60"/>
  <c r="I10" i="60"/>
  <c r="K10" i="60"/>
  <c r="U9" i="60"/>
  <c r="W9" i="60"/>
  <c r="AO8" i="60"/>
  <c r="AQ8" i="60"/>
  <c r="AS8" i="60"/>
  <c r="AU8" i="60"/>
  <c r="U8" i="60"/>
  <c r="W8" i="60"/>
  <c r="I8" i="60"/>
  <c r="K8" i="60"/>
  <c r="AQ7" i="60"/>
  <c r="U7" i="60"/>
  <c r="W7" i="60"/>
  <c r="G7" i="60"/>
  <c r="I7" i="60"/>
  <c r="K7" i="60"/>
  <c r="I5" i="60"/>
  <c r="K5" i="60"/>
  <c r="BA4" i="60"/>
  <c r="AC4" i="60"/>
  <c r="AC26" i="60"/>
  <c r="E3" i="60"/>
  <c r="BC2" i="60"/>
  <c r="AS2" i="60"/>
  <c r="AU2" i="60"/>
  <c r="G2" i="60"/>
  <c r="AM33" i="55"/>
  <c r="AM34" i="55"/>
  <c r="AS4" i="55"/>
  <c r="AU4" i="55"/>
  <c r="AU2" i="55"/>
  <c r="AU8" i="55"/>
  <c r="AW8" i="55"/>
  <c r="AU9" i="55"/>
  <c r="AW9" i="55"/>
  <c r="AU10" i="55"/>
  <c r="AW5" i="55"/>
  <c r="AW11" i="55"/>
  <c r="AC6" i="55"/>
  <c r="AC8" i="55"/>
  <c r="AC9" i="55"/>
  <c r="AC26" i="55"/>
  <c r="AU29" i="55"/>
  <c r="AW30" i="55"/>
  <c r="AU32" i="55"/>
  <c r="AW32" i="55"/>
  <c r="AW35" i="55"/>
  <c r="AW36" i="55"/>
  <c r="AC31" i="55"/>
  <c r="AA33" i="55"/>
  <c r="AC33" i="55"/>
  <c r="AA34" i="55"/>
  <c r="AC34" i="55"/>
  <c r="AC36" i="55"/>
  <c r="AC46" i="55"/>
  <c r="S29" i="55"/>
  <c r="S30" i="55"/>
  <c r="S32" i="55"/>
  <c r="S34" i="55"/>
  <c r="S35" i="55"/>
  <c r="AQ53" i="55"/>
  <c r="AK53" i="55"/>
  <c r="AI53" i="55"/>
  <c r="AG53" i="55"/>
  <c r="Y53" i="55"/>
  <c r="W53" i="55"/>
  <c r="M53" i="55"/>
  <c r="E53" i="55"/>
  <c r="C53" i="55"/>
  <c r="G30" i="55"/>
  <c r="G39" i="55"/>
  <c r="G53" i="55"/>
  <c r="AS31" i="55"/>
  <c r="AU31" i="55"/>
  <c r="AS37" i="55"/>
  <c r="AU37" i="55"/>
  <c r="O31" i="55"/>
  <c r="O53" i="55"/>
  <c r="I38" i="55"/>
  <c r="I37" i="55"/>
  <c r="I36" i="55"/>
  <c r="I33" i="55"/>
  <c r="I32" i="55"/>
  <c r="I53" i="55"/>
  <c r="AV26" i="55"/>
  <c r="AQ26" i="55"/>
  <c r="AG26" i="55"/>
  <c r="AA26" i="55"/>
  <c r="W26" i="55"/>
  <c r="O26" i="55"/>
  <c r="M26" i="55"/>
  <c r="C26" i="55"/>
  <c r="AS12" i="55"/>
  <c r="AI14" i="55"/>
  <c r="AK14" i="55"/>
  <c r="G2" i="55"/>
  <c r="G7" i="55"/>
  <c r="E12" i="55"/>
  <c r="G12" i="55"/>
  <c r="AI13" i="55"/>
  <c r="I10" i="55"/>
  <c r="AM11" i="55"/>
  <c r="AI11" i="55"/>
  <c r="S11" i="55"/>
  <c r="AM10" i="55"/>
  <c r="Q10" i="55"/>
  <c r="S10" i="55"/>
  <c r="Q26" i="55"/>
  <c r="S9" i="55"/>
  <c r="I8" i="55"/>
  <c r="AI8" i="55"/>
  <c r="AK8" i="55"/>
  <c r="AM8" i="55"/>
  <c r="S8" i="55"/>
  <c r="I7" i="55"/>
  <c r="AK7" i="55"/>
  <c r="AM2" i="55"/>
  <c r="S7" i="55"/>
  <c r="I5" i="55"/>
  <c r="Y4" i="55"/>
  <c r="Y26" i="55"/>
  <c r="E3" i="55"/>
  <c r="E26" i="55"/>
  <c r="S2" i="48"/>
  <c r="S4" i="48"/>
  <c r="AU29" i="48"/>
  <c r="AW29" i="48"/>
  <c r="AU31" i="48"/>
  <c r="AW31" i="48"/>
  <c r="AW32" i="48"/>
  <c r="AW33" i="48"/>
  <c r="AS35" i="48"/>
  <c r="AU35" i="48"/>
  <c r="AS36" i="48"/>
  <c r="AU36" i="48"/>
  <c r="AW36" i="48"/>
  <c r="AW30" i="48"/>
  <c r="AW34" i="48"/>
  <c r="AM2" i="48"/>
  <c r="AK3" i="48"/>
  <c r="AM3" i="48"/>
  <c r="AI4" i="48"/>
  <c r="AK4" i="48"/>
  <c r="AM4" i="48"/>
  <c r="AM5" i="48"/>
  <c r="AM6" i="48"/>
  <c r="AI11" i="48"/>
  <c r="AK11" i="48"/>
  <c r="AM11" i="48"/>
  <c r="AM7" i="48"/>
  <c r="AM8" i="48"/>
  <c r="AM9" i="48"/>
  <c r="S5" i="48"/>
  <c r="Q6" i="48"/>
  <c r="S6" i="48"/>
  <c r="S7" i="48"/>
  <c r="S10" i="48"/>
  <c r="S3" i="48"/>
  <c r="I2" i="48"/>
  <c r="G4" i="48"/>
  <c r="I4" i="48"/>
  <c r="I3" i="48"/>
  <c r="E10" i="48"/>
  <c r="E26" i="48"/>
  <c r="G11" i="48"/>
  <c r="I11" i="48"/>
  <c r="I5" i="48"/>
  <c r="I6" i="48"/>
  <c r="I7" i="48"/>
  <c r="I8" i="48"/>
  <c r="I9" i="48"/>
  <c r="O35" i="48"/>
  <c r="Q35" i="48"/>
  <c r="S30" i="48"/>
  <c r="S31" i="48"/>
  <c r="S32" i="48"/>
  <c r="S29" i="48"/>
  <c r="S33" i="48"/>
  <c r="I30" i="48"/>
  <c r="I31" i="48"/>
  <c r="I32" i="48"/>
  <c r="I33" i="48"/>
  <c r="I34" i="48"/>
  <c r="G37" i="48"/>
  <c r="I37" i="48"/>
  <c r="I35" i="48"/>
  <c r="G36" i="48"/>
  <c r="AC29" i="48"/>
  <c r="AC30" i="48"/>
  <c r="AA31" i="48"/>
  <c r="AC31" i="48"/>
  <c r="AA32" i="48"/>
  <c r="AC32" i="48"/>
  <c r="AC33" i="48"/>
  <c r="AC35" i="48"/>
  <c r="AC46" i="48"/>
  <c r="AM29" i="48"/>
  <c r="AM30" i="48"/>
  <c r="AM31" i="48"/>
  <c r="AM32" i="48"/>
  <c r="AM33" i="48"/>
  <c r="AM36" i="48"/>
  <c r="AM34" i="48"/>
  <c r="AS2" i="48"/>
  <c r="AU2" i="48"/>
  <c r="AW2" i="48"/>
  <c r="AW3" i="48"/>
  <c r="AW4" i="48"/>
  <c r="AU5" i="48"/>
  <c r="AW5" i="48"/>
  <c r="AU6" i="48"/>
  <c r="AW6" i="48"/>
  <c r="AU7" i="48"/>
  <c r="AW7" i="48"/>
  <c r="AU8" i="48"/>
  <c r="AW8" i="48"/>
  <c r="AW9" i="48"/>
  <c r="AW10" i="48"/>
  <c r="AW12" i="48"/>
  <c r="AV26" i="48"/>
  <c r="AC5" i="48"/>
  <c r="AC6" i="48"/>
  <c r="AC4" i="48"/>
  <c r="AC8" i="48"/>
  <c r="AQ54" i="48"/>
  <c r="AK54" i="48"/>
  <c r="AI54" i="48"/>
  <c r="AG54" i="48"/>
  <c r="W54" i="48"/>
  <c r="M54" i="48"/>
  <c r="C54" i="48"/>
  <c r="E54" i="48"/>
  <c r="AQ26" i="48"/>
  <c r="AG26" i="48"/>
  <c r="AA26" i="48"/>
  <c r="W26" i="48"/>
  <c r="M26" i="48"/>
  <c r="C26" i="48"/>
  <c r="AI7" i="48"/>
  <c r="AS11" i="48"/>
  <c r="AI10" i="48"/>
  <c r="Y2" i="48"/>
  <c r="E2" i="48"/>
  <c r="AE4" i="46"/>
  <c r="AC6" i="46"/>
  <c r="AE6" i="46"/>
  <c r="AE11" i="46"/>
  <c r="AE12" i="46"/>
  <c r="AC13" i="46"/>
  <c r="AE13" i="46"/>
  <c r="AE26" i="46"/>
  <c r="O14" i="46"/>
  <c r="AE54" i="46"/>
  <c r="W52" i="46"/>
  <c r="W31" i="46"/>
  <c r="W32" i="46"/>
  <c r="U36" i="46"/>
  <c r="W36" i="46"/>
  <c r="W37" i="46"/>
  <c r="W38" i="46"/>
  <c r="G52" i="46"/>
  <c r="G29" i="46"/>
  <c r="G37" i="46"/>
  <c r="G38" i="46"/>
  <c r="G40" i="46"/>
  <c r="G54" i="46"/>
  <c r="AM25" i="46"/>
  <c r="AK2" i="46"/>
  <c r="AM2" i="46"/>
  <c r="AM6" i="46"/>
  <c r="AM7" i="46"/>
  <c r="AM8" i="46"/>
  <c r="AM9" i="46"/>
  <c r="AM26" i="46"/>
  <c r="G5" i="46"/>
  <c r="G7" i="46"/>
  <c r="E8" i="46"/>
  <c r="G8" i="46"/>
  <c r="G11" i="46"/>
  <c r="G12" i="46"/>
  <c r="G26" i="46"/>
  <c r="AI54" i="46"/>
  <c r="AA54" i="46"/>
  <c r="S54" i="46"/>
  <c r="K54" i="46"/>
  <c r="C54" i="46"/>
  <c r="M44" i="46"/>
  <c r="E41" i="46"/>
  <c r="E54" i="46"/>
  <c r="AK38" i="46"/>
  <c r="AK34" i="46"/>
  <c r="AK36" i="46"/>
  <c r="AK37" i="46"/>
  <c r="AK54" i="46"/>
  <c r="M35" i="46"/>
  <c r="AM37" i="46"/>
  <c r="O34" i="46"/>
  <c r="AM36" i="46"/>
  <c r="O33" i="46"/>
  <c r="AM35" i="46"/>
  <c r="M32" i="46"/>
  <c r="O31" i="46"/>
  <c r="AM31" i="46"/>
  <c r="AM29" i="46"/>
  <c r="AI26" i="46"/>
  <c r="AA26" i="46"/>
  <c r="S26" i="46"/>
  <c r="K26" i="46"/>
  <c r="C26" i="46"/>
  <c r="U17" i="46"/>
  <c r="U2" i="46"/>
  <c r="U10" i="46"/>
  <c r="U26" i="46"/>
  <c r="AC15" i="46"/>
  <c r="E2" i="46"/>
  <c r="AK10" i="46"/>
  <c r="AC2" i="46"/>
  <c r="AC26" i="46"/>
  <c r="AK14" i="46"/>
  <c r="AK13" i="46"/>
  <c r="O15" i="46"/>
  <c r="M16" i="46"/>
  <c r="O4" i="46"/>
  <c r="W26" i="46"/>
  <c r="AK26" i="46"/>
  <c r="E26" i="46"/>
  <c r="M26" i="46"/>
  <c r="O16" i="46"/>
  <c r="AM34" i="46"/>
  <c r="AM54" i="46"/>
  <c r="M54" i="46"/>
  <c r="O32" i="46"/>
  <c r="U54" i="46"/>
  <c r="AC54" i="46"/>
  <c r="AI51" i="45"/>
  <c r="AA51" i="45"/>
  <c r="S51" i="45"/>
  <c r="K51" i="45"/>
  <c r="E35" i="45"/>
  <c r="E51" i="45"/>
  <c r="C51" i="45"/>
  <c r="AC43" i="45"/>
  <c r="AC40" i="45"/>
  <c r="AC37" i="45"/>
  <c r="AC36" i="45"/>
  <c r="W36" i="45"/>
  <c r="AC35" i="45"/>
  <c r="M35" i="45"/>
  <c r="AK34" i="45"/>
  <c r="AC34" i="45"/>
  <c r="W34" i="45"/>
  <c r="M34" i="45"/>
  <c r="G34" i="45"/>
  <c r="AK33" i="45"/>
  <c r="AM33" i="45"/>
  <c r="AE33" i="45"/>
  <c r="W33" i="45"/>
  <c r="O33" i="45"/>
  <c r="G33" i="45"/>
  <c r="AK32" i="45"/>
  <c r="AM32" i="45"/>
  <c r="AE32" i="45"/>
  <c r="U32" i="45"/>
  <c r="U51" i="45"/>
  <c r="O32" i="45"/>
  <c r="G32" i="45"/>
  <c r="AM31" i="45"/>
  <c r="AE31" i="45"/>
  <c r="W31" i="45"/>
  <c r="M31" i="45"/>
  <c r="M51" i="45"/>
  <c r="G31" i="45"/>
  <c r="AK30" i="45"/>
  <c r="AK51" i="45"/>
  <c r="AE30" i="45"/>
  <c r="W30" i="45"/>
  <c r="O30" i="45"/>
  <c r="AM29" i="45"/>
  <c r="AE29" i="45"/>
  <c r="W29" i="45"/>
  <c r="O29" i="45"/>
  <c r="G29" i="45"/>
  <c r="AM28" i="45"/>
  <c r="AE28" i="45"/>
  <c r="O28" i="45"/>
  <c r="G28" i="45"/>
  <c r="AI24" i="45"/>
  <c r="AA24" i="45"/>
  <c r="U6" i="45"/>
  <c r="U11" i="45"/>
  <c r="U17" i="45"/>
  <c r="U24" i="45"/>
  <c r="S24" i="45"/>
  <c r="K24" i="45"/>
  <c r="C24" i="45"/>
  <c r="G19" i="45"/>
  <c r="AC15" i="45"/>
  <c r="E12" i="45"/>
  <c r="AK11" i="45"/>
  <c r="G11" i="45"/>
  <c r="AM10" i="45"/>
  <c r="AC10" i="45"/>
  <c r="W10" i="45"/>
  <c r="G10" i="45"/>
  <c r="AK9" i="45"/>
  <c r="AM9" i="45"/>
  <c r="W9" i="45"/>
  <c r="G9" i="45"/>
  <c r="AK8" i="45"/>
  <c r="AC8" i="45"/>
  <c r="AE8" i="45"/>
  <c r="W8" i="45"/>
  <c r="O8" i="45"/>
  <c r="AM7" i="45"/>
  <c r="AE7" i="45"/>
  <c r="W7" i="45"/>
  <c r="M7" i="45"/>
  <c r="O7" i="45"/>
  <c r="G7" i="45"/>
  <c r="AM6" i="45"/>
  <c r="AE6" i="45"/>
  <c r="O6" i="45"/>
  <c r="E6" i="45"/>
  <c r="AM5" i="45"/>
  <c r="AE5" i="45"/>
  <c r="W5" i="45"/>
  <c r="O5" i="45"/>
  <c r="G5" i="45"/>
  <c r="AM4" i="45"/>
  <c r="AC4" i="45"/>
  <c r="W4" i="45"/>
  <c r="O4" i="45"/>
  <c r="G4" i="45"/>
  <c r="AM3" i="45"/>
  <c r="AE3" i="45"/>
  <c r="W3" i="45"/>
  <c r="O3" i="45"/>
  <c r="G3" i="45"/>
  <c r="AK2" i="45"/>
  <c r="AM2" i="45"/>
  <c r="AE2" i="45"/>
  <c r="W2" i="45"/>
  <c r="O2" i="45"/>
  <c r="G2" i="45"/>
  <c r="W32" i="45"/>
  <c r="W51" i="45"/>
  <c r="W52" i="45"/>
  <c r="E24" i="45"/>
  <c r="AC51" i="45"/>
  <c r="G51" i="45"/>
  <c r="G52" i="45"/>
  <c r="M24" i="45"/>
  <c r="O24" i="45"/>
  <c r="O25" i="45"/>
  <c r="AC24" i="45"/>
  <c r="W24" i="45"/>
  <c r="W25" i="45"/>
  <c r="AM24" i="45"/>
  <c r="AM25" i="45"/>
  <c r="AE4" i="45"/>
  <c r="AE24" i="45"/>
  <c r="AE25" i="45"/>
  <c r="AK24" i="45"/>
  <c r="AM30" i="45"/>
  <c r="AM51" i="45"/>
  <c r="AM52" i="45"/>
  <c r="AE34" i="45"/>
  <c r="AE51" i="45"/>
  <c r="AE52" i="45"/>
  <c r="G6" i="45"/>
  <c r="G24" i="45"/>
  <c r="G25" i="45"/>
  <c r="O31" i="45"/>
  <c r="O51" i="45"/>
  <c r="O52" i="45"/>
  <c r="M7" i="42"/>
  <c r="M24" i="42"/>
  <c r="K24" i="42"/>
  <c r="AE27" i="42"/>
  <c r="AE28" i="42"/>
  <c r="AE29" i="42"/>
  <c r="AE30" i="42"/>
  <c r="AE31" i="42"/>
  <c r="AE32" i="42"/>
  <c r="AC33" i="42"/>
  <c r="AE33" i="42"/>
  <c r="AC35" i="42"/>
  <c r="AE35" i="42"/>
  <c r="AE50" i="42"/>
  <c r="AM5" i="42"/>
  <c r="G19" i="42"/>
  <c r="AI50" i="42"/>
  <c r="AA50" i="42"/>
  <c r="S50" i="42"/>
  <c r="K50" i="42"/>
  <c r="C50" i="42"/>
  <c r="W35" i="42"/>
  <c r="G30" i="42"/>
  <c r="G35" i="42"/>
  <c r="AC42" i="42"/>
  <c r="G31" i="42"/>
  <c r="W33" i="42"/>
  <c r="O32" i="42"/>
  <c r="W29" i="42"/>
  <c r="AK33" i="42"/>
  <c r="AM33" i="42"/>
  <c r="W32" i="42"/>
  <c r="O31" i="42"/>
  <c r="G33" i="42"/>
  <c r="AK32" i="42"/>
  <c r="AM32" i="42"/>
  <c r="AC39" i="42"/>
  <c r="W36" i="42"/>
  <c r="W27" i="42"/>
  <c r="W28" i="42"/>
  <c r="W30" i="42"/>
  <c r="U31" i="42"/>
  <c r="W31" i="42"/>
  <c r="W50" i="42"/>
  <c r="M30" i="42"/>
  <c r="O30" i="42"/>
  <c r="E34" i="42"/>
  <c r="AK31" i="42"/>
  <c r="AM31" i="42"/>
  <c r="O29" i="42"/>
  <c r="AM30" i="42"/>
  <c r="O28" i="42"/>
  <c r="G32" i="42"/>
  <c r="AK29" i="42"/>
  <c r="AM29" i="42"/>
  <c r="AC34" i="42"/>
  <c r="M34" i="42"/>
  <c r="O34" i="42"/>
  <c r="G27" i="42"/>
  <c r="AM28" i="42"/>
  <c r="AC36" i="42"/>
  <c r="M33" i="42"/>
  <c r="AM27" i="42"/>
  <c r="O27" i="42"/>
  <c r="G28" i="42"/>
  <c r="AI24" i="42"/>
  <c r="AA24" i="42"/>
  <c r="S24" i="42"/>
  <c r="C24" i="42"/>
  <c r="AE2" i="42"/>
  <c r="W4" i="42"/>
  <c r="O5" i="42"/>
  <c r="W3" i="42"/>
  <c r="G11" i="42"/>
  <c r="U17" i="42"/>
  <c r="AK2" i="42"/>
  <c r="AM2" i="42"/>
  <c r="AC15" i="42"/>
  <c r="O4" i="42"/>
  <c r="E12" i="42"/>
  <c r="AM4" i="42"/>
  <c r="W10" i="42"/>
  <c r="G4" i="42"/>
  <c r="AM10" i="42"/>
  <c r="AC8" i="42"/>
  <c r="AE8" i="42"/>
  <c r="W8" i="42"/>
  <c r="AK11" i="42"/>
  <c r="AM11" i="42"/>
  <c r="AE7" i="42"/>
  <c r="O8" i="42"/>
  <c r="AK9" i="42"/>
  <c r="AM9" i="42"/>
  <c r="AE6" i="42"/>
  <c r="U11" i="42"/>
  <c r="U6" i="42"/>
  <c r="U24" i="42"/>
  <c r="G2" i="42"/>
  <c r="AM3" i="42"/>
  <c r="W9" i="42"/>
  <c r="O7" i="42"/>
  <c r="G10" i="42"/>
  <c r="AC4" i="42"/>
  <c r="AE4" i="42"/>
  <c r="G9" i="42"/>
  <c r="AE5" i="42"/>
  <c r="W7" i="42"/>
  <c r="AK8" i="42"/>
  <c r="O3" i="42"/>
  <c r="G7" i="42"/>
  <c r="AM7" i="42"/>
  <c r="AC10" i="42"/>
  <c r="W5" i="42"/>
  <c r="O2" i="42"/>
  <c r="AM6" i="42"/>
  <c r="AE3" i="42"/>
  <c r="W2" i="42"/>
  <c r="W24" i="42"/>
  <c r="E6" i="42"/>
  <c r="G6" i="42"/>
  <c r="O6" i="42"/>
  <c r="G5" i="42"/>
  <c r="G3" i="42"/>
  <c r="G6" i="41"/>
  <c r="G2" i="41"/>
  <c r="G8" i="41"/>
  <c r="E15" i="41"/>
  <c r="G15" i="41"/>
  <c r="E16" i="41"/>
  <c r="G16" i="41"/>
  <c r="G17" i="41"/>
  <c r="G19" i="41"/>
  <c r="G21" i="41"/>
  <c r="G12" i="41"/>
  <c r="E13" i="41"/>
  <c r="G13" i="41"/>
  <c r="O24" i="42"/>
  <c r="G50" i="42"/>
  <c r="G24" i="42"/>
  <c r="O50" i="42"/>
  <c r="AK50" i="42"/>
  <c r="AC50" i="42"/>
  <c r="AM50" i="42"/>
  <c r="AK24" i="42"/>
  <c r="E50" i="42"/>
  <c r="AE24" i="42"/>
  <c r="AM24" i="42"/>
  <c r="U50" i="42"/>
  <c r="E24" i="42"/>
  <c r="AC24" i="42"/>
  <c r="M50" i="42"/>
  <c r="AK2" i="41"/>
  <c r="AM2" i="41"/>
  <c r="AM3" i="41"/>
  <c r="AM4" i="41"/>
  <c r="AM5" i="41"/>
  <c r="AM6" i="41"/>
  <c r="AK7" i="41"/>
  <c r="AM8" i="41"/>
  <c r="AM9" i="41"/>
  <c r="AM10" i="41"/>
  <c r="AK11" i="41"/>
  <c r="AM11" i="41"/>
  <c r="AK12" i="41"/>
  <c r="AM12" i="41"/>
  <c r="AM13" i="41"/>
  <c r="AM14" i="41"/>
  <c r="AK15" i="41"/>
  <c r="AM15" i="41"/>
  <c r="AM16" i="41"/>
  <c r="AM17" i="41"/>
  <c r="AM21" i="41"/>
  <c r="AM27" i="41"/>
  <c r="AM28" i="41"/>
  <c r="AM30" i="41"/>
  <c r="AM32" i="41"/>
  <c r="AK33" i="41"/>
  <c r="AM33" i="41"/>
  <c r="AM34" i="41"/>
  <c r="AM37" i="41"/>
  <c r="AM38" i="41"/>
  <c r="AM39" i="41"/>
  <c r="AM40" i="41"/>
  <c r="AM41" i="41"/>
  <c r="AM42" i="41"/>
  <c r="AE3" i="41"/>
  <c r="AE5" i="41"/>
  <c r="AE8" i="41"/>
  <c r="AE11" i="41"/>
  <c r="AE12" i="41"/>
  <c r="AE14" i="41"/>
  <c r="AE16" i="41"/>
  <c r="AE17" i="41"/>
  <c r="AE21" i="41"/>
  <c r="AE22" i="41"/>
  <c r="AE27" i="41"/>
  <c r="AE30" i="41"/>
  <c r="AC31" i="41"/>
  <c r="AE31" i="41"/>
  <c r="AE32" i="41"/>
  <c r="AE33" i="41"/>
  <c r="AE34" i="41"/>
  <c r="AE37" i="41"/>
  <c r="AE39" i="41"/>
  <c r="AE41" i="41"/>
  <c r="AE42" i="41"/>
  <c r="AE46" i="41"/>
  <c r="AE47" i="41"/>
  <c r="U3" i="41"/>
  <c r="W3" i="41"/>
  <c r="W4" i="41"/>
  <c r="W5" i="41"/>
  <c r="W6" i="41"/>
  <c r="W7" i="41"/>
  <c r="W8" i="41"/>
  <c r="W9" i="41"/>
  <c r="W10" i="41"/>
  <c r="U11" i="41"/>
  <c r="W11" i="41"/>
  <c r="W12" i="41"/>
  <c r="W13" i="41"/>
  <c r="W14" i="41"/>
  <c r="W16" i="41"/>
  <c r="W21" i="41"/>
  <c r="W22" i="41"/>
  <c r="W27" i="41"/>
  <c r="W29" i="41"/>
  <c r="W30" i="41"/>
  <c r="W31" i="41"/>
  <c r="W33" i="41"/>
  <c r="W34" i="41"/>
  <c r="W35" i="41"/>
  <c r="W36" i="41"/>
  <c r="W37" i="41"/>
  <c r="W38" i="41"/>
  <c r="W39" i="41"/>
  <c r="W40" i="41"/>
  <c r="W41" i="41"/>
  <c r="W42" i="41"/>
  <c r="W46" i="41"/>
  <c r="W47" i="41"/>
  <c r="W2" i="41"/>
  <c r="O29" i="41"/>
  <c r="O32" i="41"/>
  <c r="O33" i="41"/>
  <c r="O35" i="41"/>
  <c r="O36" i="41"/>
  <c r="O37" i="41"/>
  <c r="O38" i="41"/>
  <c r="O39" i="41"/>
  <c r="O40" i="41"/>
  <c r="O41" i="41"/>
  <c r="O42" i="41"/>
  <c r="O46" i="41"/>
  <c r="O27" i="41"/>
  <c r="O3" i="41"/>
  <c r="O4" i="41"/>
  <c r="O5" i="41"/>
  <c r="O6" i="41"/>
  <c r="O7" i="41"/>
  <c r="O9" i="41"/>
  <c r="O11" i="41"/>
  <c r="O12" i="41"/>
  <c r="O13" i="41"/>
  <c r="M14" i="41"/>
  <c r="O14" i="41"/>
  <c r="O15" i="41"/>
  <c r="O16" i="41"/>
  <c r="O17" i="41"/>
  <c r="O21" i="41"/>
  <c r="O22" i="41"/>
  <c r="O2" i="41"/>
  <c r="G28" i="41"/>
  <c r="G29" i="41"/>
  <c r="G31" i="41"/>
  <c r="G32" i="41"/>
  <c r="G35" i="41"/>
  <c r="G36" i="41"/>
  <c r="G37" i="41"/>
  <c r="G38" i="41"/>
  <c r="G39" i="41"/>
  <c r="G40" i="41"/>
  <c r="G41" i="41"/>
  <c r="G42" i="41"/>
  <c r="G46" i="41"/>
  <c r="G27" i="41"/>
  <c r="G3" i="41"/>
  <c r="G4" i="41"/>
  <c r="G7" i="41"/>
  <c r="G9" i="41"/>
  <c r="G10" i="41"/>
  <c r="G11" i="41"/>
  <c r="G14" i="41"/>
  <c r="AI50" i="41"/>
  <c r="AA50" i="41"/>
  <c r="S50" i="41"/>
  <c r="K50" i="41"/>
  <c r="C50" i="41"/>
  <c r="AC40" i="41"/>
  <c r="AE40" i="41"/>
  <c r="AK36" i="41"/>
  <c r="AM36" i="41"/>
  <c r="AC36" i="41"/>
  <c r="AE36" i="41"/>
  <c r="AK35" i="41"/>
  <c r="AM35" i="41"/>
  <c r="AC35" i="41"/>
  <c r="AE35" i="41"/>
  <c r="M34" i="41"/>
  <c r="O34" i="41"/>
  <c r="E34" i="41"/>
  <c r="G34" i="41"/>
  <c r="E33" i="41"/>
  <c r="G33" i="41"/>
  <c r="U32" i="41"/>
  <c r="W32" i="41"/>
  <c r="AK31" i="41"/>
  <c r="AM31" i="41"/>
  <c r="M31" i="41"/>
  <c r="O31" i="41"/>
  <c r="M30" i="41"/>
  <c r="E30" i="41"/>
  <c r="G30" i="41"/>
  <c r="AK29" i="41"/>
  <c r="AM29" i="41"/>
  <c r="AC29" i="41"/>
  <c r="AE29" i="41"/>
  <c r="AC28" i="41"/>
  <c r="AE28" i="41"/>
  <c r="U28" i="41"/>
  <c r="W28" i="41"/>
  <c r="M28" i="41"/>
  <c r="O28" i="41"/>
  <c r="AI24" i="41"/>
  <c r="AA24" i="41"/>
  <c r="S24" i="41"/>
  <c r="K24" i="41"/>
  <c r="C24" i="41"/>
  <c r="U17" i="41"/>
  <c r="W17" i="41"/>
  <c r="AC15" i="41"/>
  <c r="AE15" i="41"/>
  <c r="AC13" i="41"/>
  <c r="AE13" i="41"/>
  <c r="AC10" i="41"/>
  <c r="AE10" i="41"/>
  <c r="M10" i="41"/>
  <c r="AC9" i="41"/>
  <c r="AE9" i="41"/>
  <c r="M8" i="41"/>
  <c r="O8" i="41"/>
  <c r="AC7" i="41"/>
  <c r="AE7" i="41"/>
  <c r="AC6" i="41"/>
  <c r="AE6" i="41"/>
  <c r="E5" i="41"/>
  <c r="G5" i="41"/>
  <c r="AC4" i="41"/>
  <c r="AE4" i="41"/>
  <c r="AC2" i="41"/>
  <c r="AE2" i="41"/>
  <c r="N37" i="35"/>
  <c r="K37" i="35"/>
  <c r="H37" i="35"/>
  <c r="E37" i="35"/>
  <c r="B37" i="35"/>
  <c r="B33" i="35"/>
  <c r="B38" i="35"/>
  <c r="N33" i="35"/>
  <c r="N38" i="35"/>
  <c r="K33" i="35"/>
  <c r="K38" i="35"/>
  <c r="H33" i="35"/>
  <c r="H38" i="35"/>
  <c r="E33" i="35"/>
  <c r="E38" i="35"/>
  <c r="N18" i="35"/>
  <c r="K18" i="35"/>
  <c r="H18" i="35"/>
  <c r="E18" i="35"/>
  <c r="B18" i="35"/>
  <c r="N14" i="35"/>
  <c r="N19" i="35"/>
  <c r="K14" i="35"/>
  <c r="K19" i="35"/>
  <c r="H14" i="35"/>
  <c r="H19" i="35"/>
  <c r="E14" i="35"/>
  <c r="E19" i="35"/>
  <c r="B14" i="35"/>
  <c r="B19" i="35"/>
  <c r="M24" i="41"/>
  <c r="AK50" i="41"/>
  <c r="AK24" i="41"/>
  <c r="E24" i="41"/>
  <c r="AC24" i="41"/>
  <c r="M50" i="41"/>
  <c r="O10" i="41"/>
  <c r="O24" i="41"/>
  <c r="W50" i="41"/>
  <c r="W24" i="41"/>
  <c r="AM7" i="41"/>
  <c r="AM24" i="41"/>
  <c r="AM50" i="41"/>
  <c r="E50" i="41"/>
  <c r="G50" i="41"/>
  <c r="AE50" i="41"/>
  <c r="AE24" i="41"/>
  <c r="AC50" i="41"/>
  <c r="O30" i="41"/>
  <c r="O50" i="41"/>
  <c r="U24" i="41"/>
  <c r="U50" i="41"/>
  <c r="G24" i="41"/>
  <c r="O26" i="46"/>
  <c r="O54" i="46"/>
  <c r="Q26" i="48"/>
  <c r="O26" i="48"/>
  <c r="W54" i="46"/>
  <c r="Y54" i="48"/>
  <c r="AI26" i="48"/>
  <c r="AS26" i="48"/>
  <c r="AS54" i="48"/>
  <c r="O54" i="48"/>
  <c r="Y26" i="48"/>
  <c r="AM54" i="48"/>
  <c r="AU54" i="48"/>
  <c r="AC26" i="48"/>
  <c r="I54" i="48"/>
  <c r="S26" i="48"/>
  <c r="AU26" i="48"/>
  <c r="AA54" i="48"/>
  <c r="AC54" i="48"/>
  <c r="Q54" i="48"/>
  <c r="S35" i="48"/>
  <c r="S54" i="48"/>
  <c r="AW26" i="48"/>
  <c r="AW54" i="48"/>
  <c r="AM26" i="48"/>
  <c r="I26" i="48"/>
  <c r="AK26" i="48"/>
  <c r="G54" i="48"/>
  <c r="G10" i="48"/>
  <c r="G26" i="48"/>
  <c r="AS53" i="55"/>
  <c r="AM53" i="55"/>
  <c r="AW53" i="55"/>
  <c r="Q31" i="55"/>
  <c r="Q53" i="55"/>
  <c r="AU53" i="60"/>
  <c r="AU26" i="60"/>
  <c r="K26" i="60"/>
  <c r="K53" i="60"/>
  <c r="AI53" i="60"/>
  <c r="E26" i="60"/>
  <c r="U53" i="60"/>
  <c r="BA26" i="60"/>
  <c r="G53" i="60"/>
  <c r="I26" i="60"/>
  <c r="AS53" i="60"/>
  <c r="AS26" i="60"/>
  <c r="G26" i="60"/>
  <c r="AO26" i="60"/>
  <c r="AQ26" i="60"/>
  <c r="BE26" i="60"/>
  <c r="BE53" i="60"/>
  <c r="BC4" i="60"/>
  <c r="BC26" i="60"/>
  <c r="AE53" i="60"/>
  <c r="AG26" i="60"/>
  <c r="I53" i="60"/>
  <c r="BA53" i="60"/>
  <c r="AG53" i="60"/>
  <c r="U10" i="60"/>
  <c r="S31" i="60"/>
  <c r="S53" i="60"/>
  <c r="BC31" i="60"/>
  <c r="BC53" i="60"/>
  <c r="G26" i="55"/>
  <c r="AS26" i="55"/>
  <c r="AU26" i="55"/>
  <c r="AW26" i="55"/>
  <c r="I26" i="55"/>
  <c r="AI26" i="55"/>
  <c r="S53" i="55"/>
  <c r="S26" i="55"/>
  <c r="AU53" i="55"/>
  <c r="AC53" i="55"/>
  <c r="AM26" i="55"/>
  <c r="AK26" i="55"/>
  <c r="AA53" i="55"/>
  <c r="U26" i="60"/>
  <c r="W10" i="60"/>
  <c r="W26" i="60"/>
  <c r="I7" i="62"/>
  <c r="I26" i="62"/>
  <c r="U53" i="62"/>
  <c r="BA26" i="62"/>
  <c r="AS53" i="62"/>
  <c r="Q53" i="62"/>
  <c r="AQ26" i="62"/>
  <c r="BC31" i="62"/>
  <c r="BC53" i="62"/>
  <c r="AO26" i="62"/>
  <c r="AE53" i="62"/>
  <c r="U26" i="62"/>
  <c r="K53" i="64"/>
  <c r="BE53" i="64"/>
  <c r="AI26" i="64"/>
  <c r="AG26" i="64"/>
  <c r="BG53" i="64"/>
  <c r="I53" i="64"/>
  <c r="AG33" i="64"/>
  <c r="AU26" i="64"/>
  <c r="BE26" i="64"/>
  <c r="S31" i="64"/>
  <c r="S53" i="64"/>
  <c r="AI26" i="62"/>
  <c r="BE53" i="62"/>
  <c r="BG32" i="62"/>
  <c r="AG53" i="62"/>
  <c r="AI34" i="62"/>
  <c r="AI53" i="62"/>
  <c r="BG53" i="62"/>
  <c r="BG5" i="62"/>
  <c r="BG26" i="62"/>
  <c r="AG26" i="62"/>
  <c r="AG53" i="64"/>
  <c r="AI53" i="64"/>
</calcChain>
</file>

<file path=xl/sharedStrings.xml><?xml version="1.0" encoding="utf-8"?>
<sst xmlns="http://schemas.openxmlformats.org/spreadsheetml/2006/main" count="7237" uniqueCount="1561">
  <si>
    <t xml:space="preserve"> </t>
  </si>
  <si>
    <t>Rollin' with Mahomes (Tom)</t>
  </si>
  <si>
    <t>Team Pokeher (Pat)</t>
  </si>
  <si>
    <t>OU Drinking Team (Adam)</t>
  </si>
  <si>
    <t>Team Baymax (Chris)</t>
  </si>
  <si>
    <t>I Have Two Nuts (Neal)</t>
  </si>
  <si>
    <t>Damien Williams   (Franchise)</t>
  </si>
  <si>
    <t>Drew Brees (Franchise)</t>
  </si>
  <si>
    <t>Breshad Perriman</t>
  </si>
  <si>
    <t>Dak Prescott (RFA 2017)</t>
  </si>
  <si>
    <t>Sam Darnold</t>
  </si>
  <si>
    <t>Mahomes</t>
  </si>
  <si>
    <t>Christian McCaffery</t>
  </si>
  <si>
    <t>Joe Mixon</t>
  </si>
  <si>
    <t>Phillip Lindsay</t>
  </si>
  <si>
    <t>Emmanual Sanders</t>
  </si>
  <si>
    <t>Marquis Brown</t>
  </si>
  <si>
    <t>Odell Beckam Jr</t>
  </si>
  <si>
    <t>Tyler Higbee</t>
  </si>
  <si>
    <t>Aaron Jones</t>
  </si>
  <si>
    <t>Jordan Howard</t>
  </si>
  <si>
    <t>DeAndre Hopkins</t>
  </si>
  <si>
    <t>Deandre Washington</t>
  </si>
  <si>
    <t>Keenan Allen (RFA 2019)</t>
  </si>
  <si>
    <t>Zach Ertz</t>
  </si>
  <si>
    <t>Kareem Hunt</t>
  </si>
  <si>
    <t>Dion Lewis</t>
  </si>
  <si>
    <t>Michael Thomas</t>
  </si>
  <si>
    <t>Miles Sanders</t>
  </si>
  <si>
    <t>Julio Jones</t>
  </si>
  <si>
    <t xml:space="preserve">Mark Andrews </t>
  </si>
  <si>
    <t>Courtland Sutton</t>
  </si>
  <si>
    <t>Josh Jacobs</t>
  </si>
  <si>
    <t>Devonte Freeman (RFA 2018)</t>
  </si>
  <si>
    <t>Deebo Samuel</t>
  </si>
  <si>
    <t>Nick Chubb</t>
  </si>
  <si>
    <t>Kenyon Drake</t>
  </si>
  <si>
    <t xml:space="preserve">Carlos Hyde   </t>
  </si>
  <si>
    <t>N'Keal Harry</t>
  </si>
  <si>
    <t>Sony Michel</t>
  </si>
  <si>
    <t>DK Metcalf</t>
  </si>
  <si>
    <t>Lamar Jackson</t>
  </si>
  <si>
    <t>Ryan Tannehill</t>
  </si>
  <si>
    <t>Gardner Minshew</t>
  </si>
  <si>
    <t>Tom Brady (RFA 2018)</t>
  </si>
  <si>
    <t>Ravens D</t>
  </si>
  <si>
    <t>Jonathan Williams</t>
  </si>
  <si>
    <t>Travis Kelce</t>
  </si>
  <si>
    <t>Stefon Diggs</t>
  </si>
  <si>
    <t>David Johnson</t>
  </si>
  <si>
    <t>Brandon Cooks</t>
  </si>
  <si>
    <t>George Kittle (RFA 2019)</t>
  </si>
  <si>
    <t>Daniel Jones</t>
  </si>
  <si>
    <t>Russell Wilson</t>
  </si>
  <si>
    <t>Josh Gordon</t>
  </si>
  <si>
    <t>Royce Freeman</t>
  </si>
  <si>
    <t>Kenny Stills</t>
  </si>
  <si>
    <t>Robert Woods (RFA 2019)</t>
  </si>
  <si>
    <t>Devin Singletary</t>
  </si>
  <si>
    <t>Mike Williams (RFA 2019)</t>
  </si>
  <si>
    <t>Kenny Golladay</t>
  </si>
  <si>
    <t>Chris Carson</t>
  </si>
  <si>
    <t>Mike Boone</t>
  </si>
  <si>
    <t>Devante Parker</t>
  </si>
  <si>
    <t>DeShawn Watson</t>
  </si>
  <si>
    <t>OJ Howard</t>
  </si>
  <si>
    <t>Saquan Barkley</t>
  </si>
  <si>
    <t>Mark Ingram</t>
  </si>
  <si>
    <t>Mason Rudolph</t>
  </si>
  <si>
    <t>Marlon Mack</t>
  </si>
  <si>
    <t>Josh Allen</t>
  </si>
  <si>
    <t>Tyreek Hill</t>
  </si>
  <si>
    <t>Chris Godwin</t>
  </si>
  <si>
    <t>Darius Slayton</t>
  </si>
  <si>
    <t>Baker Mayfield</t>
  </si>
  <si>
    <t>Patriots D</t>
  </si>
  <si>
    <t>Broncos D</t>
  </si>
  <si>
    <t>49'ers D</t>
  </si>
  <si>
    <t>Seahawks D</t>
  </si>
  <si>
    <t>Saints D</t>
  </si>
  <si>
    <t>Dan Bailey</t>
  </si>
  <si>
    <t>Robbie Gould</t>
  </si>
  <si>
    <t>Will Lutz</t>
  </si>
  <si>
    <t>Justin Tucker</t>
  </si>
  <si>
    <t>Austin Seibert</t>
  </si>
  <si>
    <t>DROP YEARS</t>
  </si>
  <si>
    <t>Dropped Contract Penalty Yrs</t>
  </si>
  <si>
    <t>Penalty</t>
  </si>
  <si>
    <t>IR</t>
  </si>
  <si>
    <t>Rashaad Penny</t>
  </si>
  <si>
    <t>Cam Newton</t>
  </si>
  <si>
    <t>AJ Green</t>
  </si>
  <si>
    <t>Mike Evans</t>
  </si>
  <si>
    <t>Marvin Jones Jr</t>
  </si>
  <si>
    <t>Derrius Guice</t>
  </si>
  <si>
    <t>Evan Engram</t>
  </si>
  <si>
    <t>T.J. Hockenson</t>
  </si>
  <si>
    <t>IR Credit</t>
  </si>
  <si>
    <t>Minus IR Credit</t>
  </si>
  <si>
    <t>CAP #</t>
  </si>
  <si>
    <t>Total</t>
  </si>
  <si>
    <t>One Nut Dophins (Kevin)</t>
  </si>
  <si>
    <t>I Like Boobs (Rich)</t>
  </si>
  <si>
    <t>PPR Rulez (Rob)</t>
  </si>
  <si>
    <t>Carb Loading ("Carbs")</t>
  </si>
  <si>
    <t>Skull Raiders (Dan)</t>
  </si>
  <si>
    <t>Dwayne Haskins</t>
  </si>
  <si>
    <t>Le'Veon Bell (RFA 2019)</t>
  </si>
  <si>
    <t>Bills D</t>
  </si>
  <si>
    <t>Aaron Rodgers</t>
  </si>
  <si>
    <t>Alvin Kamara (RFA 2019)</t>
  </si>
  <si>
    <t>Kirk Cousins (RFA 2018)</t>
  </si>
  <si>
    <t>Todd Gurley</t>
  </si>
  <si>
    <t>Darren Waller</t>
  </si>
  <si>
    <t>Ezekiel Elliot</t>
  </si>
  <si>
    <t>Raiders D</t>
  </si>
  <si>
    <t>Alexander Mattison</t>
  </si>
  <si>
    <t>Latavius Murray</t>
  </si>
  <si>
    <t>Leonard Fournette</t>
  </si>
  <si>
    <t>Dalvin Cook</t>
  </si>
  <si>
    <t>Will Fuller</t>
  </si>
  <si>
    <t>Jamaal Williams</t>
  </si>
  <si>
    <t>Raheem Mostert</t>
  </si>
  <si>
    <t>Matt Ryan</t>
  </si>
  <si>
    <t>DJ Chark</t>
  </si>
  <si>
    <t>Kyler Murray</t>
  </si>
  <si>
    <t>Melvin Gordon (RFA 2018)</t>
  </si>
  <si>
    <t>Amari Cooper</t>
  </si>
  <si>
    <t>Sammy Watkins</t>
  </si>
  <si>
    <t>Devante Adams (RFA 2017)</t>
  </si>
  <si>
    <t>Allen Robinson</t>
  </si>
  <si>
    <t>John Brown</t>
  </si>
  <si>
    <t>Jared Cook</t>
  </si>
  <si>
    <t>Julian Edelman (RFA 2017)</t>
  </si>
  <si>
    <t>Hunter Henry</t>
  </si>
  <si>
    <t>Tyler Lockett</t>
  </si>
  <si>
    <t>Bo Scarbroagh</t>
  </si>
  <si>
    <t>Duke Johnson</t>
  </si>
  <si>
    <t>Darrell Henderson</t>
  </si>
  <si>
    <t>Randall Cobb</t>
  </si>
  <si>
    <t>Adam Thielen</t>
  </si>
  <si>
    <t>DJ Moore</t>
  </si>
  <si>
    <t>Jameis Winston (RFA 2018)</t>
  </si>
  <si>
    <t>Adrian Peterson</t>
  </si>
  <si>
    <t>Jared Goff (RFA 2019)</t>
  </si>
  <si>
    <t>Derek Carr</t>
  </si>
  <si>
    <t>Jimmy G</t>
  </si>
  <si>
    <t>Jacoby Brissett</t>
  </si>
  <si>
    <t>Cooper Kupp</t>
  </si>
  <si>
    <t>Jimmy Graham</t>
  </si>
  <si>
    <t>Greg Olson</t>
  </si>
  <si>
    <t>Terry McLauren</t>
  </si>
  <si>
    <t>TY Hilton</t>
  </si>
  <si>
    <t>Austin Ekeler</t>
  </si>
  <si>
    <t>Matt Stafford</t>
  </si>
  <si>
    <t>Mitchell Trubisky</t>
  </si>
  <si>
    <t>Gus Edwards</t>
  </si>
  <si>
    <t>Matt Breida</t>
  </si>
  <si>
    <t>Tevin Coleman</t>
  </si>
  <si>
    <t>Vikings D</t>
  </si>
  <si>
    <t>Kaden Smith</t>
  </si>
  <si>
    <t>Tony Pollard</t>
  </si>
  <si>
    <t>Nick Foles</t>
  </si>
  <si>
    <t>Carson Wentz</t>
  </si>
  <si>
    <t>James White</t>
  </si>
  <si>
    <t>Jaylen Samuels</t>
  </si>
  <si>
    <t>Jarvis Landry (RFA 2018)</t>
  </si>
  <si>
    <t>Austin Hooper</t>
  </si>
  <si>
    <t>Juju Smith-Schuster</t>
  </si>
  <si>
    <t>Christian Kirk</t>
  </si>
  <si>
    <t>Michael Gallup</t>
  </si>
  <si>
    <t>Derrick Henry</t>
  </si>
  <si>
    <t>Golden Tate</t>
  </si>
  <si>
    <t>Tarik Cohen</t>
  </si>
  <si>
    <t>David Montgomery</t>
  </si>
  <si>
    <t>Reggie Bonnafon</t>
  </si>
  <si>
    <t>Steelers D</t>
  </si>
  <si>
    <t>Panthers D</t>
  </si>
  <si>
    <t>Jags D</t>
  </si>
  <si>
    <t>Packers D</t>
  </si>
  <si>
    <t>AJ Brown</t>
  </si>
  <si>
    <t>Chase McLaughlin</t>
  </si>
  <si>
    <t>Joey Slye</t>
  </si>
  <si>
    <t>Harrison Butker</t>
  </si>
  <si>
    <t>Greg Zuerlein</t>
  </si>
  <si>
    <t>Josh Rosen (Expired after 2020)</t>
  </si>
  <si>
    <t>Kerryon Johnson</t>
  </si>
  <si>
    <t>David Njoku</t>
  </si>
  <si>
    <t>James Conner</t>
  </si>
  <si>
    <t>Calvin Ridley</t>
  </si>
  <si>
    <t>Ben Roethlisberger (RFA 2019)</t>
  </si>
  <si>
    <t>Jerick McKinnon</t>
  </si>
  <si>
    <t>Restricted Player</t>
  </si>
  <si>
    <t>Franchised Player</t>
  </si>
  <si>
    <t>May 5th</t>
  </si>
  <si>
    <t>Joe Mixon (Franchise)</t>
  </si>
  <si>
    <t>Kenyon Drake (Franchise)</t>
  </si>
  <si>
    <t>Nick Chubb (Franchise)</t>
  </si>
  <si>
    <t>Mike Evans (Franchise)</t>
  </si>
  <si>
    <t>Julio Jones (RFA 2020)</t>
  </si>
  <si>
    <t>Christian McCaffery (RFA 2020)</t>
  </si>
  <si>
    <t>Russell Wilson (RFA 2020)</t>
  </si>
  <si>
    <t>Cooper</t>
  </si>
  <si>
    <t>Kenny Golladay (RFA 2020)</t>
  </si>
  <si>
    <t>Tyreek Hill (RFA 2020)</t>
  </si>
  <si>
    <t xml:space="preserve">Conner </t>
  </si>
  <si>
    <t>Jonathan Taylor</t>
  </si>
  <si>
    <t>Mostert</t>
  </si>
  <si>
    <t>Fournette</t>
  </si>
  <si>
    <t>Scott</t>
  </si>
  <si>
    <t xml:space="preserve">  </t>
  </si>
  <si>
    <t>Drew Locke</t>
  </si>
  <si>
    <t>Gronk</t>
  </si>
  <si>
    <t>Rivers</t>
  </si>
  <si>
    <t xml:space="preserve">Baltimore D </t>
  </si>
  <si>
    <t>NE D</t>
  </si>
  <si>
    <t>D</t>
  </si>
  <si>
    <t>Cam Akers</t>
  </si>
  <si>
    <t xml:space="preserve">Jimmy G </t>
  </si>
  <si>
    <t>K</t>
  </si>
  <si>
    <t>Daniel Jones (Franchise)</t>
  </si>
  <si>
    <t>Todd Gurley (Franchise)</t>
  </si>
  <si>
    <t>Mitchell Trubisky (Franchise)</t>
  </si>
  <si>
    <t>DJ Moore (Franchise)</t>
  </si>
  <si>
    <t>Amari Cooper (RFA 2020)</t>
  </si>
  <si>
    <t>James Conner (Franchise)</t>
  </si>
  <si>
    <t>Devante Adams (Franchise)</t>
  </si>
  <si>
    <t>AJ Brown (RFA 2020)</t>
  </si>
  <si>
    <t>Ezekiel Elliot (RFA 2020)</t>
  </si>
  <si>
    <t>Cooper Kupp (RFA 2020)</t>
  </si>
  <si>
    <t>July 18th</t>
  </si>
  <si>
    <t>Round</t>
  </si>
  <si>
    <t>Dan</t>
  </si>
  <si>
    <t>Adam</t>
  </si>
  <si>
    <t>Carbs</t>
  </si>
  <si>
    <t>Rob</t>
  </si>
  <si>
    <t>Rich</t>
  </si>
  <si>
    <t>Kevin</t>
  </si>
  <si>
    <t>Neal</t>
  </si>
  <si>
    <t>Chris</t>
  </si>
  <si>
    <t>Pat</t>
  </si>
  <si>
    <t>Tom</t>
  </si>
  <si>
    <t>Dak Prescott</t>
  </si>
  <si>
    <t>Derrick Henry - Kevin</t>
  </si>
  <si>
    <t>CEH</t>
  </si>
  <si>
    <t>Joe Burrow</t>
  </si>
  <si>
    <t>Tua</t>
  </si>
  <si>
    <t>J. Taylor - 2. Adam's (Sony Michelle</t>
  </si>
  <si>
    <t>Drew Brees - 3. Kevin's (McCaffrey)</t>
  </si>
  <si>
    <t>De'Andre Swift - 2. Rob's Pick (Barkley Trade)</t>
  </si>
  <si>
    <t>David Johnson- 1. Chris's Pick (Wilson/Darnold Trade)</t>
  </si>
  <si>
    <t>Ronald Jones</t>
  </si>
  <si>
    <t>Mark Ingram 1. Pat's (Jones/Cousin's) via Kevin(Jimmy G/Conner)</t>
  </si>
  <si>
    <t>CeeDee  Lamb</t>
  </si>
  <si>
    <t>DK Metcalf - 4. Kevin's pick from Carbs (Goodwin/Ridley)Carbs (Rodgers Deal)</t>
  </si>
  <si>
    <t xml:space="preserve">Ryan Tannehill </t>
  </si>
  <si>
    <t>Dobbins - 3.  Neals 2nd rdr (Tyreek Hill)</t>
  </si>
  <si>
    <t>Tyller Boyd</t>
  </si>
  <si>
    <t>Will Fuller - 3. Robs pick (Conner/Jimmy G) via Kevin's (Cousins/Rivers)</t>
  </si>
  <si>
    <t>Jimmy G- 3. Adam's (DJ Chark Trade)</t>
  </si>
  <si>
    <t>H Ruggs III - Rich's Pick (Landry/Coleman)</t>
  </si>
  <si>
    <t>C. Akers - 1. Tom's Pick (Desean Jackson)</t>
  </si>
  <si>
    <t xml:space="preserve">Darren Waller </t>
  </si>
  <si>
    <t>Marvin Jones</t>
  </si>
  <si>
    <t>J. Jeudy  - 6 Kevin's (Ertz)</t>
  </si>
  <si>
    <t>Dionte Johnson  - Rob's (Conner)</t>
  </si>
  <si>
    <t>Deebo Samual</t>
  </si>
  <si>
    <t>E. Sanders</t>
  </si>
  <si>
    <t>Zack Moss</t>
  </si>
  <si>
    <t>P. Lindsay</t>
  </si>
  <si>
    <t>Bills D  - Rob's (Henderson)</t>
  </si>
  <si>
    <t>Gronk - 5. Adam's (Sony Michelle)</t>
  </si>
  <si>
    <t>49ers D</t>
  </si>
  <si>
    <t xml:space="preserve">Larry Fitzgerald - NEAL'S 6. Adam's (Rivers) - Could potentially be Rob's via Neal (6) depending on the RFA </t>
  </si>
  <si>
    <t>NE Def - ADAMS - Neal's - (Hunter Henry) - If RFA is not retained by Adam - this is either Neal's or Adam's 6th selection</t>
  </si>
  <si>
    <t>7. Neals (Ebron/Howard) via Adam's (Hunter Henry Trade) - If RFA not kept</t>
  </si>
  <si>
    <t>Butker</t>
  </si>
  <si>
    <t>T Higgins</t>
  </si>
  <si>
    <t>Chargers D</t>
  </si>
  <si>
    <t>Boston Scott</t>
  </si>
  <si>
    <t>W. Lutz</t>
  </si>
  <si>
    <t>Steelers D - 6. Dan's (LeSean McCoy)</t>
  </si>
  <si>
    <t>If RFA not kept</t>
  </si>
  <si>
    <t>Philip Rivers</t>
  </si>
  <si>
    <t>Reggie Bonafant</t>
  </si>
  <si>
    <t>Baltimore D</t>
  </si>
  <si>
    <t>NO Defense</t>
  </si>
  <si>
    <t>J. Jeferson</t>
  </si>
  <si>
    <t>Eagles D</t>
  </si>
  <si>
    <t>If RFA is not kept</t>
  </si>
  <si>
    <t>Drew Lock</t>
  </si>
  <si>
    <t>Ke'shawn Vaughn</t>
  </si>
  <si>
    <t>M. Pittman</t>
  </si>
  <si>
    <t>Greg the Leg</t>
  </si>
  <si>
    <t>Justin Jackson</t>
  </si>
  <si>
    <t>Corey Davis</t>
  </si>
  <si>
    <t>M. Prater</t>
  </si>
  <si>
    <t>Bears D</t>
  </si>
  <si>
    <t>Paid:</t>
  </si>
  <si>
    <t>Carb Loading</t>
  </si>
  <si>
    <t>Nelson Aholor</t>
  </si>
  <si>
    <t>Mark Andrews</t>
  </si>
  <si>
    <t>Tua Tagavailoa</t>
  </si>
  <si>
    <t>Frank Gore</t>
  </si>
  <si>
    <t>Dobbins</t>
  </si>
  <si>
    <t>CeeDee Lamb</t>
  </si>
  <si>
    <t xml:space="preserve">Michael Pittman Jr. </t>
  </si>
  <si>
    <t>Wayne Gallman</t>
  </si>
  <si>
    <t>Antonio Gibson</t>
  </si>
  <si>
    <t>Malcom Brown</t>
  </si>
  <si>
    <t>Chase Claypool</t>
  </si>
  <si>
    <t>Keke Coutee</t>
  </si>
  <si>
    <t>Robby Anderson</t>
  </si>
  <si>
    <t>JD McKissic</t>
  </si>
  <si>
    <t>Kyle Rudolph</t>
  </si>
  <si>
    <t>Brandon Aiyuk</t>
  </si>
  <si>
    <t>Emmanuel Sanders</t>
  </si>
  <si>
    <t>Browns D</t>
  </si>
  <si>
    <t>Robert Tonyan</t>
  </si>
  <si>
    <t>DEFENESE</t>
  </si>
  <si>
    <t>DEFENSE</t>
  </si>
  <si>
    <t>FUCKING KICKER</t>
  </si>
  <si>
    <t>Rosen (Expires after 2020)</t>
  </si>
  <si>
    <t>Odell Beckham Jr</t>
  </si>
  <si>
    <t>Skull Raiders</t>
  </si>
  <si>
    <t>Josh Kelley</t>
  </si>
  <si>
    <t>Clyde Edwards-Helaire</t>
  </si>
  <si>
    <t>Phillip Rivers</t>
  </si>
  <si>
    <t>D'Andre Swift</t>
  </si>
  <si>
    <t>Jerry Jeudy</t>
  </si>
  <si>
    <t>Jalen Hurts</t>
  </si>
  <si>
    <t>Big Ben (RFA 2019)</t>
  </si>
  <si>
    <t>Tyler Boyd</t>
  </si>
  <si>
    <t>Rashard Higgins</t>
  </si>
  <si>
    <t>James Robinson</t>
  </si>
  <si>
    <t>Dallas Goedert</t>
  </si>
  <si>
    <t>Diontae Johnson</t>
  </si>
  <si>
    <t>Giovani Bernard</t>
  </si>
  <si>
    <t>Devontae Booker</t>
  </si>
  <si>
    <t>Tee Higgins</t>
  </si>
  <si>
    <t>Noah Fant</t>
  </si>
  <si>
    <t>De'Andre Hopkins</t>
  </si>
  <si>
    <t>Taysom Hill</t>
  </si>
  <si>
    <t>Ryan Fitzpatrick</t>
  </si>
  <si>
    <t>Chase Edmunds</t>
  </si>
  <si>
    <t>Logan Thomas</t>
  </si>
  <si>
    <t>Rex Burkhead</t>
  </si>
  <si>
    <t>Andy Dalton</t>
  </si>
  <si>
    <t>Justin Jefferson</t>
  </si>
  <si>
    <t>Mike Davis</t>
  </si>
  <si>
    <t>Salvon Ahmed</t>
  </si>
  <si>
    <t>Henry Ruggs</t>
  </si>
  <si>
    <t>Justin Herbert</t>
  </si>
  <si>
    <t>DeeJay Dallas</t>
  </si>
  <si>
    <t>Damien Harris</t>
  </si>
  <si>
    <t>LeVeon Bell</t>
  </si>
  <si>
    <t>Will Fuller V</t>
  </si>
  <si>
    <t>Rams D</t>
  </si>
  <si>
    <t>Mike Gesicki</t>
  </si>
  <si>
    <t>Drew Brees</t>
  </si>
  <si>
    <t xml:space="preserve">Jeff Wilson Jr. </t>
  </si>
  <si>
    <t>Julian Edelman (RFA)</t>
  </si>
  <si>
    <t>Myles Gaskin</t>
  </si>
  <si>
    <t>Dec 6th</t>
  </si>
  <si>
    <t xml:space="preserve">D. Henderson </t>
  </si>
  <si>
    <t>?</t>
  </si>
  <si>
    <t>Full Roster Years Available</t>
  </si>
  <si>
    <t>Total Available</t>
  </si>
  <si>
    <t>Trade 1</t>
  </si>
  <si>
    <t xml:space="preserve">Team </t>
  </si>
  <si>
    <t>Team</t>
  </si>
  <si>
    <t>Players Received</t>
  </si>
  <si>
    <t>Kirck Cousins</t>
  </si>
  <si>
    <t>Picks Received</t>
  </si>
  <si>
    <t>Rob's 2nd Rd pick via Kevin (1.4), 2021 2nd rd (worst remaining) and 2021 4th rounder</t>
  </si>
  <si>
    <t>Trade 2</t>
  </si>
  <si>
    <t>D. Henderson</t>
  </si>
  <si>
    <t>Neals last 4th</t>
  </si>
  <si>
    <t>Trade 3</t>
  </si>
  <si>
    <t>Conner</t>
  </si>
  <si>
    <t>30th pick</t>
  </si>
  <si>
    <t>Trade 4</t>
  </si>
  <si>
    <t>2021 3rd (Toms)</t>
  </si>
  <si>
    <t>Trade 5</t>
  </si>
  <si>
    <t>Big Ben</t>
  </si>
  <si>
    <t>2021 2nd rd (worst avail after Pat (see trade #1)) and 2022 4th rd</t>
  </si>
  <si>
    <t>Trade 6</t>
  </si>
  <si>
    <t>2021 4th from Neal</t>
  </si>
  <si>
    <t>2021 3rd and 5th from Adam</t>
  </si>
  <si>
    <t>Trade 7</t>
  </si>
  <si>
    <t>Rich's 3rd Rounder via Tom</t>
  </si>
  <si>
    <t>Trade 8</t>
  </si>
  <si>
    <t>Rich's 2021 4th Rounder</t>
  </si>
  <si>
    <t>Voided as roster room not available</t>
  </si>
  <si>
    <t>Trade 9</t>
  </si>
  <si>
    <t>2021 3rd and 2022 4th</t>
  </si>
  <si>
    <t>Trade 10</t>
  </si>
  <si>
    <t>2021 5th Rounder</t>
  </si>
  <si>
    <t>2021 1st Rounder and Neal's 4th Rounder</t>
  </si>
  <si>
    <t>Trade 11</t>
  </si>
  <si>
    <t>Ryan Tennehill</t>
  </si>
  <si>
    <t>2021 2nd rd pick</t>
  </si>
  <si>
    <t>Trade 12</t>
  </si>
  <si>
    <t>2021 1st rounder (higher of the two between Tom's and Adam's)</t>
  </si>
  <si>
    <t>Trade 13</t>
  </si>
  <si>
    <t>two 2021 2nd rounders (Tom's and Dan) and Tom's 4th rounder</t>
  </si>
  <si>
    <t>Devante Adams</t>
  </si>
  <si>
    <t>Carbs 2021 3rd rounder</t>
  </si>
  <si>
    <t>Trade 14</t>
  </si>
  <si>
    <t>Stefon Diggs, AJ Green</t>
  </si>
  <si>
    <t>Trade 15</t>
  </si>
  <si>
    <t>Neal's own 2021 4th rounder back</t>
  </si>
  <si>
    <t>Trade 16</t>
  </si>
  <si>
    <t>Trade 17</t>
  </si>
  <si>
    <t>Trade 18</t>
  </si>
  <si>
    <t>Trade 19</t>
  </si>
  <si>
    <t>Trade 20</t>
  </si>
  <si>
    <t>Trade 21</t>
  </si>
  <si>
    <t>Trade 22</t>
  </si>
  <si>
    <t>Trade #23</t>
  </si>
  <si>
    <t>Picks</t>
  </si>
  <si>
    <t>RFA</t>
  </si>
  <si>
    <t>Franchise</t>
  </si>
  <si>
    <t>L. Jackson</t>
  </si>
  <si>
    <t>A. Gibson</t>
  </si>
  <si>
    <t>Hopkins</t>
  </si>
  <si>
    <t>Herbert</t>
  </si>
  <si>
    <t>Terry McLaurin</t>
  </si>
  <si>
    <t>T. Higgins</t>
  </si>
  <si>
    <t>D. Watson</t>
  </si>
  <si>
    <t>Nelson Agholor</t>
  </si>
  <si>
    <t>S. Diggs</t>
  </si>
  <si>
    <t xml:space="preserve">Allen Robinson </t>
  </si>
  <si>
    <t>Paid Dues for 2021 Season</t>
  </si>
  <si>
    <t>Not Paid</t>
  </si>
  <si>
    <t>Matt Stafford (Franchise 2021)</t>
  </si>
  <si>
    <t>Aaron Rodgers (RFA 2021)</t>
  </si>
  <si>
    <t>Travis Kelce (Franchise 2021)</t>
  </si>
  <si>
    <t>Miles Sanders (Franchise 2021)</t>
  </si>
  <si>
    <t>Antonio Gibson (RFA 2021</t>
  </si>
  <si>
    <t>Nelson Aholor (Franchise 2021)</t>
  </si>
  <si>
    <t>Lamar Jackson (RFA 2021)</t>
  </si>
  <si>
    <t>DeShawn Watson (RFA 2021)</t>
  </si>
  <si>
    <t>Stefon Diggs (Franchise 2021)</t>
  </si>
  <si>
    <t>Gronk (RFA 2021)</t>
  </si>
  <si>
    <t>Roster spots with RFA/without</t>
  </si>
  <si>
    <t>Zeke Elliot (RFA 2020)</t>
  </si>
  <si>
    <t>Tee Higgins (Franchise 2021)</t>
  </si>
  <si>
    <t>Austin Ekeler (Franchise 2021)</t>
  </si>
  <si>
    <t>Jalen Hurts (RFA 2021)</t>
  </si>
  <si>
    <t>Diontae Johnson (RFA 2021)</t>
  </si>
  <si>
    <t>Justin Herbert (Franchise 2021)</t>
  </si>
  <si>
    <t>Allen Robinson (Franchise 2021)</t>
  </si>
  <si>
    <t>Terry McLauren (Francise 2021</t>
  </si>
  <si>
    <t>De'Andre Hopkins (RFA 2021)</t>
  </si>
  <si>
    <t>Adam Thielen (RFA 2021)</t>
  </si>
  <si>
    <t>Chase Edmunds (RFA 2021)</t>
  </si>
  <si>
    <t>Dwayne Haskins 2020-2021</t>
  </si>
  <si>
    <t>RFA Bidding 2021</t>
  </si>
  <si>
    <t>Random Number</t>
  </si>
  <si>
    <t>Tagging Team</t>
  </si>
  <si>
    <t>Player</t>
  </si>
  <si>
    <t>Contract</t>
  </si>
  <si>
    <t>Winning Bidder</t>
  </si>
  <si>
    <t>Match?</t>
  </si>
  <si>
    <t>Tiebreaker?</t>
  </si>
  <si>
    <t>Dan (Skull Raiders)</t>
  </si>
  <si>
    <t>Adam Theilen</t>
  </si>
  <si>
    <t>3 years</t>
  </si>
  <si>
    <t>Yes</t>
  </si>
  <si>
    <t>Adam (OU Drinking Team)</t>
  </si>
  <si>
    <t>Deandre Hopkins</t>
  </si>
  <si>
    <t>5 years</t>
  </si>
  <si>
    <t>Carbs (Carb Loading)</t>
  </si>
  <si>
    <t>Rob (PPR Rulez)</t>
  </si>
  <si>
    <t>No</t>
  </si>
  <si>
    <t>Rich (I Like Boobs)</t>
  </si>
  <si>
    <t>Kevin (One Nut Dolphins)</t>
  </si>
  <si>
    <t>Neal (I Have 2 Nuts)</t>
  </si>
  <si>
    <t>Rob Gronkowski</t>
  </si>
  <si>
    <t>1 year</t>
  </si>
  <si>
    <t>N/a</t>
  </si>
  <si>
    <t>Chris (Team Baymax)</t>
  </si>
  <si>
    <t>Deshaun Watson</t>
  </si>
  <si>
    <t>Pat (Team Pokeher)</t>
  </si>
  <si>
    <t>Tom (Cranky Commish)</t>
  </si>
  <si>
    <t>6 years</t>
  </si>
  <si>
    <t>Waiver Order to Start</t>
  </si>
  <si>
    <t>Cap Space</t>
  </si>
  <si>
    <t>Rolling Waivers</t>
  </si>
  <si>
    <t>(reverse order of 2020)</t>
  </si>
  <si>
    <t>(years - open roster sports)</t>
  </si>
  <si>
    <t>(Only if tie and win)</t>
  </si>
  <si>
    <t>Dan (Skull Raiders</t>
  </si>
  <si>
    <t>Trevor Lawrence - 1 - Kevin (5th and 7th to Carbs)</t>
  </si>
  <si>
    <t>Trey Lance</t>
  </si>
  <si>
    <t>Davante Adames</t>
  </si>
  <si>
    <t>Calvin Ridley - Carbs (Zeke and 1st Overall trade)</t>
  </si>
  <si>
    <r>
      <t xml:space="preserve">Najee Harris- RICH'S PICK 
</t>
    </r>
    <r>
      <rPr>
        <strike/>
        <sz val="9"/>
        <color theme="1"/>
        <rFont val="Arial"/>
        <family val="2"/>
      </rPr>
      <t xml:space="preserve">**Tom's </t>
    </r>
    <r>
      <rPr>
        <sz val="9"/>
        <color theme="1"/>
        <rFont val="Arial"/>
        <family val="2"/>
      </rPr>
      <t>(</t>
    </r>
    <r>
      <rPr>
        <strike/>
        <sz val="9"/>
        <color theme="1"/>
        <rFont val="Arial"/>
        <family val="2"/>
      </rPr>
      <t>Hopkins</t>
    </r>
    <r>
      <rPr>
        <sz val="9"/>
        <color theme="1"/>
        <rFont val="Arial"/>
        <family val="2"/>
      </rPr>
      <t>)</t>
    </r>
    <r>
      <rPr>
        <strike/>
        <sz val="9"/>
        <color theme="1"/>
        <rFont val="Arial"/>
        <family val="2"/>
      </rPr>
      <t xml:space="preserve"> or potentially Rich's</t>
    </r>
  </si>
  <si>
    <t>Justin Fields - Carbs (Zeke and 1st overall) via Kevin (McCaffrey)</t>
  </si>
  <si>
    <t>Kyle Pitts</t>
  </si>
  <si>
    <t>**Rich Receives the better or Tom's 2 first rounders (Adams or Toms)</t>
  </si>
  <si>
    <t xml:space="preserve">Tannehill - Kevins - draft dau trade </t>
  </si>
  <si>
    <t>Robert Woods</t>
  </si>
  <si>
    <t>Travis Etienne</t>
  </si>
  <si>
    <t xml:space="preserve"> David Montgommery - Carbs - draft day trade
*(or Rob's or Pat's)</t>
  </si>
  <si>
    <r>
      <t xml:space="preserve">Tyler Lockett - ROB'S
</t>
    </r>
    <r>
      <rPr>
        <strike/>
        <sz val="9"/>
        <rFont val="Arial"/>
        <family val="2"/>
      </rPr>
      <t>*Kevin's (Diggs) (or Rob's or Pat's)</t>
    </r>
  </si>
  <si>
    <t>Zach Wilson</t>
  </si>
  <si>
    <r>
      <t xml:space="preserve">DJ Moore - 2 - PAT'S 
</t>
    </r>
    <r>
      <rPr>
        <strike/>
        <sz val="9"/>
        <rFont val="Arial"/>
        <family val="2"/>
      </rPr>
      <t xml:space="preserve">*Kevin's </t>
    </r>
    <r>
      <rPr>
        <sz val="9"/>
        <rFont val="Arial"/>
        <family val="2"/>
      </rPr>
      <t>(</t>
    </r>
    <r>
      <rPr>
        <strike/>
        <sz val="9"/>
        <rFont val="Arial"/>
        <family val="2"/>
      </rPr>
      <t>Ertz</t>
    </r>
    <r>
      <rPr>
        <sz val="9"/>
        <rFont val="Arial"/>
        <family val="2"/>
      </rPr>
      <t>)</t>
    </r>
    <r>
      <rPr>
        <strike/>
        <sz val="9"/>
        <rFont val="Arial"/>
        <family val="2"/>
      </rPr>
      <t xml:space="preserve"> </t>
    </r>
    <r>
      <rPr>
        <sz val="9"/>
        <rFont val="Arial"/>
        <family val="2"/>
      </rPr>
      <t>(</t>
    </r>
    <r>
      <rPr>
        <strike/>
        <sz val="9"/>
        <rFont val="Arial"/>
        <family val="2"/>
      </rPr>
      <t>or Rob's or Pat's</t>
    </r>
    <r>
      <rPr>
        <sz val="9"/>
        <rFont val="Arial"/>
        <family val="2"/>
      </rPr>
      <t>)</t>
    </r>
  </si>
  <si>
    <t>Chase - Carbs (Adams) via Tom's (Tannehill)</t>
  </si>
  <si>
    <t>AJ Dillon - Carbs (Devante Adams</t>
  </si>
  <si>
    <t>*Pat get's Kevin's worst 2nd rounder (Cousin's/Jones Trade)</t>
  </si>
  <si>
    <t>M. Davis - Tom's (Devante Adams)</t>
  </si>
  <si>
    <t>Chase Claypool - Carbs - draft day trade (Gore/Ekeler Trade)</t>
  </si>
  <si>
    <t>C. Sutton - 1 - Adam's pick from Tom (Chubb) Traded to Tom (Desean Jackson)</t>
  </si>
  <si>
    <t>Devonte Smith</t>
  </si>
  <si>
    <t>Bucs D - Neal's (Chubb)</t>
  </si>
  <si>
    <t>Waddle  - Rich's (Gurley)</t>
  </si>
  <si>
    <t>J. Williams</t>
  </si>
  <si>
    <t>Fant</t>
  </si>
  <si>
    <t>DJ Chark - Robs (Fournette)</t>
  </si>
  <si>
    <t>*Rob get's Kevin's next worst 2nd Rounder (Big Ben/Haskins Deal</t>
  </si>
  <si>
    <t>D. Harris</t>
  </si>
  <si>
    <t>5 - Back to Neal (Mark Andrews) from Tom (Hopkins) via Adam's (Chubb)</t>
  </si>
  <si>
    <t>J. Winston</t>
  </si>
  <si>
    <t>OBJ - Pat's (Jones/Cousin's)</t>
  </si>
  <si>
    <t>M. Gaskin</t>
  </si>
  <si>
    <t>R. Fitzpatrick</t>
  </si>
  <si>
    <t>R. Tonyan - Carbs (Devante Adams</t>
  </si>
  <si>
    <t>T. Sermon - Kevin's</t>
  </si>
  <si>
    <t>Mac Jones</t>
  </si>
  <si>
    <t>Neal's (Chubb)</t>
  </si>
  <si>
    <t>Koo</t>
  </si>
  <si>
    <t>Jason Sanders Kicker Miami</t>
  </si>
  <si>
    <t>Ronald Jones - Adam's (Hopkins)</t>
  </si>
  <si>
    <t>RFA Dependent Pick</t>
  </si>
  <si>
    <t>Sam DarnoldKevins  -Draft Day Trade</t>
  </si>
  <si>
    <t>WFT Defense</t>
  </si>
  <si>
    <t>R. Blankenship</t>
  </si>
  <si>
    <t>Jason Meyers</t>
  </si>
  <si>
    <t>D. Goedert</t>
  </si>
  <si>
    <t>Pitt D</t>
  </si>
  <si>
    <t>Michael Carter</t>
  </si>
  <si>
    <t>Irv Smith Jr</t>
  </si>
  <si>
    <t>J. Landry</t>
  </si>
  <si>
    <t>Gus Bus</t>
  </si>
  <si>
    <t>C. Samuel</t>
  </si>
  <si>
    <t>L. Shenault</t>
  </si>
  <si>
    <t xml:space="preserve">Gay - Rams KickerCarbs - Trade </t>
  </si>
  <si>
    <t>M. Gallup</t>
  </si>
  <si>
    <t>M. Callaway</t>
  </si>
  <si>
    <t>L. Murray</t>
  </si>
  <si>
    <t>M. Brown</t>
  </si>
  <si>
    <t>R. Bateman</t>
  </si>
  <si>
    <t>Draft Order</t>
  </si>
  <si>
    <t xml:space="preserve">Dan </t>
  </si>
  <si>
    <t>Cleveland Curse (Tom)</t>
  </si>
  <si>
    <t>Javonte Williams</t>
  </si>
  <si>
    <t>Chuba Hubbard</t>
  </si>
  <si>
    <t>Hunter Rendfrow</t>
  </si>
  <si>
    <t>Justin Fields</t>
  </si>
  <si>
    <t>Van Jefferson</t>
  </si>
  <si>
    <t>Donovan Peooples-Jones</t>
  </si>
  <si>
    <t>Marquise Brown</t>
  </si>
  <si>
    <t>Another Defense</t>
  </si>
  <si>
    <t>Dawson Knox</t>
  </si>
  <si>
    <t xml:space="preserve">Antonio Brown </t>
  </si>
  <si>
    <t>D'Ernest Johnson</t>
  </si>
  <si>
    <t>Pat Freiermuth</t>
  </si>
  <si>
    <t xml:space="preserve">Christian Kirk </t>
  </si>
  <si>
    <t>Dalton Schultz</t>
  </si>
  <si>
    <t>Amon-Ra St. Brown</t>
  </si>
  <si>
    <t>D'Onta Foreman</t>
  </si>
  <si>
    <t>Kadarious Toney</t>
  </si>
  <si>
    <t>Ja'Marr Chase</t>
  </si>
  <si>
    <t>Cordarrelle Patterson</t>
  </si>
  <si>
    <t>Jakobi Meyers</t>
  </si>
  <si>
    <t>AJ Dillon</t>
  </si>
  <si>
    <t>Jordan Love</t>
  </si>
  <si>
    <t>Taylor Heinicke</t>
  </si>
  <si>
    <t>OBJ</t>
  </si>
  <si>
    <t>Kicker</t>
  </si>
  <si>
    <t xml:space="preserve">Kicker </t>
  </si>
  <si>
    <t>Defense</t>
  </si>
  <si>
    <t>Kenyan Drake</t>
  </si>
  <si>
    <t>Elijah Moore</t>
  </si>
  <si>
    <t>JK Dobbins</t>
  </si>
  <si>
    <t>Jaylen Gutyon</t>
  </si>
  <si>
    <t>Leorard Fournette</t>
  </si>
  <si>
    <t>Hoof Hearted (Kevin)</t>
  </si>
  <si>
    <t>PPR Sucks (Rob)</t>
  </si>
  <si>
    <t>Trevor Lawrence</t>
  </si>
  <si>
    <t>Najee Harris</t>
  </si>
  <si>
    <t>SECOND DEFENSE</t>
  </si>
  <si>
    <t>DeVonta Smith</t>
  </si>
  <si>
    <t xml:space="preserve">Darren Wallter </t>
  </si>
  <si>
    <t>Stephon Diggs (Franchise 2021)</t>
  </si>
  <si>
    <t>Saquon Barkley</t>
  </si>
  <si>
    <t>Jarvis Landry</t>
  </si>
  <si>
    <t>Jaylen Waddle</t>
  </si>
  <si>
    <t>Mike Williams</t>
  </si>
  <si>
    <t>Cole Beasley</t>
  </si>
  <si>
    <t xml:space="preserve">Defense </t>
  </si>
  <si>
    <t>Elijah Mitchell</t>
  </si>
  <si>
    <t>Devante Parker (dropped 12/7/21)</t>
  </si>
  <si>
    <t>Jameis Winston</t>
  </si>
  <si>
    <t>Fucking Kicker on IR - Really?!</t>
  </si>
  <si>
    <t>Dan Arnold</t>
  </si>
  <si>
    <t>Dec 26th</t>
  </si>
  <si>
    <t>Completed?</t>
  </si>
  <si>
    <t>CARBS</t>
  </si>
  <si>
    <t>KEVIN</t>
  </si>
  <si>
    <t>Melvin Gordon</t>
  </si>
  <si>
    <t>Zeke Elliott</t>
  </si>
  <si>
    <t>2021 1st (5th OVR),2021 1st (7th OVR), Top 5 protected 2022 1st Rd (becomes 2022 2nd if in top 5)</t>
  </si>
  <si>
    <t>2021 1st Round (1 OVR)</t>
  </si>
  <si>
    <t>AJ Green, Darell Henderson</t>
  </si>
  <si>
    <t>2022 1st rouner (top 3 protected, reverts to 2nd, 3rd, and 4th rounder) and 2023 first rounder</t>
  </si>
  <si>
    <t>Pending/Contingent</t>
  </si>
  <si>
    <t>Chris's 1 in 2022 and 2023 2nd rounder</t>
  </si>
  <si>
    <t xml:space="preserve">#15, 22, nextyears 2nd </t>
  </si>
  <si>
    <t>#11 and last pick</t>
  </si>
  <si>
    <t>#42</t>
  </si>
  <si>
    <t>Kevin's last pick 2022 draft</t>
  </si>
  <si>
    <t>2021 8th rounder</t>
  </si>
  <si>
    <t>2023 7th</t>
  </si>
  <si>
    <t>Davante Adams</t>
  </si>
  <si>
    <t>2022 1st Rounder (Kevin's)</t>
  </si>
  <si>
    <t>Tom's 2022 1st Rouder</t>
  </si>
  <si>
    <t>Autin Ekeler</t>
  </si>
  <si>
    <t>George Kittle</t>
  </si>
  <si>
    <t>Robs 2022 2nd rounder (top 2 protected).  If protection is in play, it conveys to a 2nd rounder unprotected in 2023</t>
  </si>
  <si>
    <t>Yes (Rob agreed to remove contingent status of 2022 2nd rounder to complete Wentz/Murray deal)</t>
  </si>
  <si>
    <t>Chris 2022 2nd Round</t>
  </si>
  <si>
    <t>Chris 2023 1st, 2024 2nd</t>
  </si>
  <si>
    <t>Adam's 2022 2nd, 2023 3rd</t>
  </si>
  <si>
    <t>2024 1st (worst between Kevin and Adam's)</t>
  </si>
  <si>
    <t>Wentz</t>
  </si>
  <si>
    <t>2022 1st and and 3rd, 2023 1st and second</t>
  </si>
  <si>
    <t>Tom's 2023 2nd rounder</t>
  </si>
  <si>
    <t>Rich's and Kevin's 2022 1st rounders and Rich's 2024 1st rounder</t>
  </si>
  <si>
    <t>Jonathan Taylor, Justin Herbert</t>
  </si>
  <si>
    <t>yes</t>
  </si>
  <si>
    <t>2023 1st and 2nd, 2024 1st and 2nd</t>
  </si>
  <si>
    <t>2023 3rd rounder</t>
  </si>
  <si>
    <t>Taysom Hill, Stephon Diggs</t>
  </si>
  <si>
    <t>Kareem Hunt - Franchise</t>
  </si>
  <si>
    <t>Donovan Peooples-Jones - RFA</t>
  </si>
  <si>
    <t>Mahomes - RFA</t>
  </si>
  <si>
    <t>Josh Jacobs - RFA</t>
  </si>
  <si>
    <t>Tom Brady (RFA 2018) - Franchise</t>
  </si>
  <si>
    <t>Kirk Cousins (RFA 2018) - Franchise</t>
  </si>
  <si>
    <t>Ja'Marr Chase - RFA</t>
  </si>
  <si>
    <t>AJ Dillon - Franchise</t>
  </si>
  <si>
    <t>Gronk (RFA 2021) - Retired</t>
  </si>
  <si>
    <t>Jalen Guyton</t>
  </si>
  <si>
    <t>Darrel Williams</t>
  </si>
  <si>
    <t>Josh Allen - RFA</t>
  </si>
  <si>
    <t>Jeff Wilson Jr.</t>
  </si>
  <si>
    <t>Cardinals D</t>
  </si>
  <si>
    <t xml:space="preserve">Matt Gay </t>
  </si>
  <si>
    <t>Ryan Succop</t>
  </si>
  <si>
    <t>Nick Folk</t>
  </si>
  <si>
    <t>Cowboys D</t>
  </si>
  <si>
    <t>Bills Defense</t>
  </si>
  <si>
    <t>Bucs D</t>
  </si>
  <si>
    <t>Tyler Bass</t>
  </si>
  <si>
    <t xml:space="preserve"> Baker Mayfield - 2022</t>
  </si>
  <si>
    <t>Elijah Moore - Franchise</t>
  </si>
  <si>
    <t>Devin Singletary - Devin Singletary</t>
  </si>
  <si>
    <t>Jonathan Taylor - RFA 2022</t>
  </si>
  <si>
    <t>Justin Jefferson - RFA</t>
  </si>
  <si>
    <t>Deebo Samuel - RFA</t>
  </si>
  <si>
    <t>Dare Ogunbowale</t>
  </si>
  <si>
    <t>DK Metcalf - Francishe</t>
  </si>
  <si>
    <t>Mark Andrews - Franchise</t>
  </si>
  <si>
    <t>Saquon Barkley - Franchise</t>
  </si>
  <si>
    <t>Zack Ertz</t>
  </si>
  <si>
    <t>Mike Gesicki - RFA</t>
  </si>
  <si>
    <t>Mike Williams - Franchise</t>
  </si>
  <si>
    <t>James Robinson - Franchise</t>
  </si>
  <si>
    <t>Patroits Defense</t>
  </si>
  <si>
    <t>Greg Joseph</t>
  </si>
  <si>
    <t>Marquez Valdes-Scantling</t>
  </si>
  <si>
    <t>Miami D</t>
  </si>
  <si>
    <t>Robby Gould</t>
  </si>
  <si>
    <t>Daniel Carlson</t>
  </si>
  <si>
    <t>Green Bay Defense</t>
  </si>
  <si>
    <t>Chris Boswell</t>
  </si>
  <si>
    <t>Chris Carson - Retired</t>
  </si>
  <si>
    <t>Rodrigo Blankenship</t>
  </si>
  <si>
    <t>Antonio Gibson (RFA 2021)</t>
  </si>
  <si>
    <t>Mike Gesicki (RFA 2022)</t>
  </si>
  <si>
    <t>Donovan Peooples-Jones (RFA 2022)</t>
  </si>
  <si>
    <t>Mahomes  (RFA 2022)</t>
  </si>
  <si>
    <t>Josh Jacobs  (RFA 2022)</t>
  </si>
  <si>
    <t>Ja'Marr Chase (RFA 2022)</t>
  </si>
  <si>
    <t xml:space="preserve">Darrell Henderson </t>
  </si>
  <si>
    <t>Josh Allen  (RFA 2022)</t>
  </si>
  <si>
    <t>Devin Singletary  (RFA 2022)</t>
  </si>
  <si>
    <t>Jonathan Taylor (RFA 2022)</t>
  </si>
  <si>
    <t>Justin Jefferson  (RFA 2022)</t>
  </si>
  <si>
    <t>Taysom Hill (TE Only)</t>
  </si>
  <si>
    <t>Deebo Samuel (RFA 2022)</t>
  </si>
  <si>
    <t>RFA Bidding 2022</t>
  </si>
  <si>
    <t>6 year</t>
  </si>
  <si>
    <t>No bids</t>
  </si>
  <si>
    <t>No winners - only losers (1 years</t>
  </si>
  <si>
    <t>7 years</t>
  </si>
  <si>
    <t>Dan over Rob</t>
  </si>
  <si>
    <t>11 years</t>
  </si>
  <si>
    <t>Mike Gesiicki</t>
  </si>
  <si>
    <t>2 years</t>
  </si>
  <si>
    <t>Pat Mahomes</t>
  </si>
  <si>
    <t>10 years</t>
  </si>
  <si>
    <t>(reverse order of 2021)</t>
  </si>
  <si>
    <t>(years - open roster spots)</t>
  </si>
  <si>
    <t xml:space="preserve">Round 1 Only </t>
  </si>
  <si>
    <t>Neal's Pick - Austin Ekeler</t>
  </si>
  <si>
    <t>Tom's - Breece Hall</t>
  </si>
  <si>
    <t>Tom's - Terry McClauren</t>
  </si>
  <si>
    <t>Neal's - Keenen Allen</t>
  </si>
  <si>
    <t>Dan's - Matt Stafford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</si>
  <si>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</si>
  <si>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</si>
  <si>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</si>
  <si>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</si>
  <si>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</si>
  <si>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</si>
  <si>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</si>
  <si>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</si>
  <si>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</si>
  <si>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</si>
  <si>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Round 2 on</t>
  </si>
  <si>
    <t>Pat's - Tee Higgins</t>
  </si>
  <si>
    <t>Derrick Carr</t>
  </si>
  <si>
    <t>Tom's - Jaylen Waddle</t>
  </si>
  <si>
    <t>Lenny Fournette</t>
  </si>
  <si>
    <t>Rashod Batemen</t>
  </si>
  <si>
    <t>Carbs - James Conner</t>
  </si>
  <si>
    <t>Tom - Drake London</t>
  </si>
  <si>
    <t>Tom - Allen Robinson</t>
  </si>
  <si>
    <t>Neal/Pat Michael Thomas Trade - Top 3 protected - reverts to a 2nd, 3rd and 4th rounder</t>
  </si>
  <si>
    <t>Pat's - Ken Walker III</t>
  </si>
  <si>
    <t>Kenny Pickett</t>
  </si>
  <si>
    <t>Dalton Shultz</t>
  </si>
  <si>
    <t>Dan - Justin Tucker</t>
  </si>
  <si>
    <t>TJ Hockenson</t>
  </si>
  <si>
    <t>**Rob receives Kevin's last pick in exchange for 2021 #42 overall</t>
  </si>
  <si>
    <t>Pat - Garrett Wilson</t>
  </si>
  <si>
    <t>Gabriel Davis</t>
  </si>
  <si>
    <t>A. St. Brown</t>
  </si>
  <si>
    <t>Buffalo D</t>
  </si>
  <si>
    <t>Rich - Mecole Hardman</t>
  </si>
  <si>
    <t>Cade Yoark</t>
  </si>
  <si>
    <t>Rob - Marquise Brown</t>
  </si>
  <si>
    <t>Damien Pierce</t>
  </si>
  <si>
    <t>A. Lazard</t>
  </si>
  <si>
    <t>Crab Legs</t>
  </si>
  <si>
    <t>Pat - Miles Sanders</t>
  </si>
  <si>
    <t>Darnell Mooney</t>
  </si>
  <si>
    <t>Rhamondre Stevenson</t>
  </si>
  <si>
    <t>Chris Olave</t>
  </si>
  <si>
    <t>J. Dotson</t>
  </si>
  <si>
    <t>Hunter Renfro</t>
  </si>
  <si>
    <t>(10) *Only if RFA net loss</t>
  </si>
  <si>
    <t>Pat Friermuth</t>
  </si>
  <si>
    <t>(9)</t>
  </si>
  <si>
    <t>T. Burks</t>
  </si>
  <si>
    <t>James Cook</t>
  </si>
  <si>
    <t>B. Aiyuk</t>
  </si>
  <si>
    <t>May Gay</t>
  </si>
  <si>
    <t>Philly D</t>
  </si>
  <si>
    <t>E. McPherson</t>
  </si>
  <si>
    <t>(8)</t>
  </si>
  <si>
    <t>(10) *Only if RFA net loss)</t>
  </si>
  <si>
    <t>(7)</t>
  </si>
  <si>
    <t xml:space="preserve">Koo </t>
  </si>
  <si>
    <t>Blankenship</t>
  </si>
  <si>
    <t>Geofful</t>
  </si>
  <si>
    <t>Hayden Hurst</t>
  </si>
  <si>
    <t>(9) *Only if RFA net loss</t>
  </si>
  <si>
    <t xml:space="preserve">T. Bass </t>
  </si>
  <si>
    <t>T. Lockett</t>
  </si>
  <si>
    <t xml:space="preserve">(9) </t>
  </si>
  <si>
    <t>(7) *Only if RFA net loss (6 if RFA net loss for Rob</t>
  </si>
  <si>
    <t>Kevin (Condition if Kevin and Rob both have RFA net loss (7)</t>
  </si>
  <si>
    <t>Rob's (2021 42 OVR)</t>
  </si>
  <si>
    <t>Drake London</t>
  </si>
  <si>
    <t>Breece Hall</t>
  </si>
  <si>
    <t xml:space="preserve">Elijah Mitchell </t>
  </si>
  <si>
    <t>Keenan Allen</t>
  </si>
  <si>
    <t xml:space="preserve"> Jimmy G</t>
  </si>
  <si>
    <t>Allen Lazard</t>
  </si>
  <si>
    <t>Matthew Stafford</t>
  </si>
  <si>
    <t>BLANK ROSTER SPOT</t>
  </si>
  <si>
    <t>2022 5th rounder</t>
  </si>
  <si>
    <t xml:space="preserve"> Kevin</t>
  </si>
  <si>
    <t>Henry</t>
  </si>
  <si>
    <t>Waddle</t>
  </si>
  <si>
    <t>Garrett Wilson</t>
  </si>
  <si>
    <t>Geno Smith</t>
  </si>
  <si>
    <t>Brian Robinson</t>
  </si>
  <si>
    <t>Buf D</t>
  </si>
  <si>
    <t>Jared Geoff</t>
  </si>
  <si>
    <t>Christian Watson</t>
  </si>
  <si>
    <t>Dan's (Wentz/Murray)</t>
  </si>
  <si>
    <t>Tom's (Tyreek Hill)</t>
  </si>
  <si>
    <t>Pat's Pick (Michael Thomas Trade)</t>
  </si>
  <si>
    <t>Adam's (Taylor/Herbert</t>
  </si>
  <si>
    <t>Rich's (Jackson)</t>
  </si>
  <si>
    <t>*Neal* (Josh Allen)</t>
  </si>
  <si>
    <t>Neal (Singletary)</t>
  </si>
  <si>
    <t>Tom's (Diggs)</t>
  </si>
  <si>
    <t>*Rob* (2021 Draft; 82 Overall)</t>
  </si>
  <si>
    <t>Tom's (Jackson)</t>
  </si>
  <si>
    <t>Adam or Tom (Tom get's worst of Adam's first rounderts between Kevin's and Adam's)</t>
  </si>
  <si>
    <t>Column1</t>
  </si>
  <si>
    <t>Amnesty Available?</t>
  </si>
  <si>
    <t>Year Used</t>
  </si>
  <si>
    <t>Player used on</t>
  </si>
  <si>
    <t>Next available amnesty</t>
  </si>
  <si>
    <t xml:space="preserve">Therapist </t>
  </si>
  <si>
    <t>Le'veon Bell</t>
  </si>
  <si>
    <t xml:space="preserve">Kevin </t>
  </si>
  <si>
    <t>Zeke</t>
  </si>
  <si>
    <t>Eric</t>
  </si>
  <si>
    <t>Place</t>
  </si>
  <si>
    <t>Weight</t>
  </si>
  <si>
    <t>1ST PLACE</t>
  </si>
  <si>
    <t>2ND PLACE</t>
  </si>
  <si>
    <t>3RD PLACE</t>
  </si>
  <si>
    <t>4TH PLACE</t>
  </si>
  <si>
    <t>5TH PLACE</t>
  </si>
  <si>
    <t xml:space="preserve">1st </t>
  </si>
  <si>
    <t>2nd</t>
  </si>
  <si>
    <t>3rd</t>
  </si>
  <si>
    <t>4th</t>
  </si>
  <si>
    <t>5th</t>
  </si>
  <si>
    <t>TOM</t>
  </si>
  <si>
    <t>PAT</t>
  </si>
  <si>
    <t>CHRIS</t>
  </si>
  <si>
    <t>Week</t>
  </si>
  <si>
    <t>Opponent</t>
  </si>
  <si>
    <t>6TH PLACE</t>
  </si>
  <si>
    <t>7TH PLACE</t>
  </si>
  <si>
    <t>8TH PLACE</t>
  </si>
  <si>
    <t>9TH PLACE</t>
  </si>
  <si>
    <t>7</t>
  </si>
  <si>
    <t>10</t>
  </si>
  <si>
    <t>9</t>
  </si>
  <si>
    <t>6</t>
  </si>
  <si>
    <t>5</t>
  </si>
  <si>
    <t>4</t>
  </si>
  <si>
    <t>7,</t>
  </si>
  <si>
    <t>8,</t>
  </si>
  <si>
    <t>9,</t>
  </si>
  <si>
    <t>3</t>
  </si>
  <si>
    <t>9 week</t>
  </si>
  <si>
    <t>1st</t>
  </si>
  <si>
    <t>6th</t>
  </si>
  <si>
    <t>7th</t>
  </si>
  <si>
    <t>8th</t>
  </si>
  <si>
    <t>9th</t>
  </si>
  <si>
    <t>Extra</t>
  </si>
  <si>
    <t>Strenght of Schedule</t>
  </si>
  <si>
    <t>10TH PLACE</t>
  </si>
  <si>
    <t>ADAM</t>
  </si>
  <si>
    <t>RICH</t>
  </si>
  <si>
    <t>ROB</t>
  </si>
  <si>
    <t>DAN</t>
  </si>
  <si>
    <t>NEAL</t>
  </si>
  <si>
    <t>10th</t>
  </si>
  <si>
    <t>,5</t>
  </si>
  <si>
    <t>8</t>
  </si>
  <si>
    <t>,4</t>
  </si>
  <si>
    <t>,3</t>
  </si>
  <si>
    <t>6,</t>
  </si>
  <si>
    <t>Extra Games</t>
  </si>
  <si>
    <t>Top-Tier (Playoffs)</t>
  </si>
  <si>
    <t>1-2</t>
  </si>
  <si>
    <t>2 top-tier, 1 mid-tier</t>
  </si>
  <si>
    <t>Mid-Tier (Non-Toilet Bowl)</t>
  </si>
  <si>
    <t>3-4</t>
  </si>
  <si>
    <t>2 top-tier, 1 bottom-tier</t>
  </si>
  <si>
    <t>Bottom-Tier  (Toilet Bowl)</t>
  </si>
  <si>
    <t>5-6</t>
  </si>
  <si>
    <t>1 of each tier</t>
  </si>
  <si>
    <t>7-8</t>
  </si>
  <si>
    <t>1 top-tier, 2 bottom-tier</t>
  </si>
  <si>
    <t>9-10</t>
  </si>
  <si>
    <t>1 mid-tier, 2 bottom-tier</t>
  </si>
  <si>
    <t>10 Ball Division</t>
  </si>
  <si>
    <t>9 Ball Division</t>
  </si>
  <si>
    <t>10 BALL 1ST PLACE</t>
  </si>
  <si>
    <t>10 BALL 2ND  PLACE</t>
  </si>
  <si>
    <t>10 BALL 3RD  PLACE</t>
  </si>
  <si>
    <t>10 BALL 4TH PLACE</t>
  </si>
  <si>
    <t>10 BALL 5TH PLACE</t>
  </si>
  <si>
    <t>9 BALL 1ST PLACE</t>
  </si>
  <si>
    <t>9 BALL 2ND PLACE</t>
  </si>
  <si>
    <t>9 BALL 3RD PLACE</t>
  </si>
  <si>
    <t>9 BALL 4TH PLACE</t>
  </si>
  <si>
    <t>9 BALL 5TH PLACE</t>
  </si>
  <si>
    <t>WEEK 1</t>
  </si>
  <si>
    <t>WEEK 2</t>
  </si>
  <si>
    <t xml:space="preserve">WEEK3 </t>
  </si>
  <si>
    <t>WEEK 4</t>
  </si>
  <si>
    <t>WEEK 5</t>
  </si>
  <si>
    <t>WEEK 6</t>
  </si>
  <si>
    <t>WEEK 7</t>
  </si>
  <si>
    <t>10 BALL 1ST PLACE VS 9 BALL 1ST PLACE</t>
  </si>
  <si>
    <t>10 BALL 1ST PLACE VS 10 BALL 2ND PLACE</t>
  </si>
  <si>
    <t>10 BALL 1ST PLACE VS 10 BALL 3RD PLACE</t>
  </si>
  <si>
    <t>10 BALL 1ST PLACE VS 10 BALL 4TH PLACE</t>
  </si>
  <si>
    <t>10 BALL 1ST PLACE  VS 10 BALL 5TH PLACE</t>
  </si>
  <si>
    <t>10 BALL 1ST PLACE VS 9 BALL 2ND PLACE</t>
  </si>
  <si>
    <t>10 BALL 2ND PLACE VS 9 BALL 2ND PLACE</t>
  </si>
  <si>
    <t>10 BALL 3RD PLACE VS 10 BALL 4TH PLACE</t>
  </si>
  <si>
    <t>10 BALL 2ND PLACE VS 10 BALL 5TH PLACE</t>
  </si>
  <si>
    <t>10 BALL 2ND PLACE VS 9 BALL 3RD PLACE</t>
  </si>
  <si>
    <t>10 BALL 2ND PLACE VS 10 BALL 3RD PLACE</t>
  </si>
  <si>
    <t>10 BALL 2ND PLACE VS 10 BALL 4TH PLACE</t>
  </si>
  <si>
    <t>10 BALL 3RD PLACE VS 9 BALL 3RD PLACE</t>
  </si>
  <si>
    <t>10 BALL 5TH PLACE VS 9 BALL 1ST PLACE</t>
  </si>
  <si>
    <t>10 BALL 4TH PLACE VS 9 BALL 2ND PLACE</t>
  </si>
  <si>
    <t>10 BALL 3RD PLACE VS 9 BALL 1ST PLACE</t>
  </si>
  <si>
    <t>10 BALL 4TH PLACE VS 9 BALL 4TH PLACE</t>
  </si>
  <si>
    <t>10 BALL 3RD PLACE VS 9 BALL 4TH PLACE</t>
  </si>
  <si>
    <t>9 BALL 2ND PLACE VS 9 BALL 3RD PLACE</t>
  </si>
  <si>
    <t>9 BALL 1ST PLACE VS 9 BALL 4TH PLACE</t>
  </si>
  <si>
    <t>10 BALL 5TH PLACE VS 9 BALL 4TH PLACE</t>
  </si>
  <si>
    <t>9 BALL 1ST PLACE VS 9 BALL 5TH PLACE</t>
  </si>
  <si>
    <t>10 BALL 5TH PLACE VS 9 BALL 5TH PLACE</t>
  </si>
  <si>
    <t>10 BALL 4TH PLACE VS 9 BALL 5TH PLACE</t>
  </si>
  <si>
    <t>9 BALL 5TH PLACE VS 9 BALL 5TH PLACE</t>
  </si>
  <si>
    <t>9 BALL 3RD PLACE VS 9 BALL 5TH PLACE</t>
  </si>
  <si>
    <t>9 BALL 2ND PLACE VS 9 BALL 5TH PLACE</t>
  </si>
  <si>
    <t>9 BALL 2ND PLACE VS 9 BALL 4TH PLACE</t>
  </si>
  <si>
    <t>9 BALL 1ST PLACE VS 9 BALL RD PLACE</t>
  </si>
  <si>
    <t>WEEK 8</t>
  </si>
  <si>
    <t>WEEK 9</t>
  </si>
  <si>
    <t>WEEK 10</t>
  </si>
  <si>
    <t>WEEK 11</t>
  </si>
  <si>
    <t>WEEK 12</t>
  </si>
  <si>
    <t>WEEK 13</t>
  </si>
  <si>
    <t>WEEK 14</t>
  </si>
  <si>
    <t>10 BALL 1ST PLACE VS 9 BALL 3RD PLACE</t>
  </si>
  <si>
    <t>10 BALL 1ST PLACE VS 9 BALL 4TH PLACE</t>
  </si>
  <si>
    <t>10 BALL 1ST PLACE VS 9 BALL 5TH PLACE</t>
  </si>
  <si>
    <t>10 BALL 1ST PLACE VS 10 BALL 5TH PLACE</t>
  </si>
  <si>
    <t>10 BALL 2ND PLACE VS 9 BALL 1ST PLACE</t>
  </si>
  <si>
    <t>10 BALL 2ND PLACE VS 9 BALL 5TH PLACE</t>
  </si>
  <si>
    <t>10 BALL 3RD PLACE VS 10 BALL 5TH PLACE</t>
  </si>
  <si>
    <t>10 BALL 2ND PLACE VS 9 BALL 4TH PLACE</t>
  </si>
  <si>
    <t>10 BALL 3RD PLACE VS 9 BALL 5TH PLACE</t>
  </si>
  <si>
    <t>10 BALL 4TH PLACE VS 9 BALL 1ST PLACE</t>
  </si>
  <si>
    <t>10 BALL 4TH PLACE VS 9 BALL 3RD PLACE</t>
  </si>
  <si>
    <t>10 BALL 4TH PLACE VS 10 BALL 5TH PLACE</t>
  </si>
  <si>
    <t>10 BALL 3RD PLACE VS 9 BALL 2ND PLACE</t>
  </si>
  <si>
    <t>10 BALL 5TH PLACE VS 9 BALL 3RD PLACE</t>
  </si>
  <si>
    <t>10 BALL 5TH PLACE VS 9 BALL 2ND PLACE</t>
  </si>
  <si>
    <t>9 BALL 1ST PLACE VS 9 BALL 2ND PLACE</t>
  </si>
  <si>
    <t>9 BALL 1ST PLACE VS 9 BALL 3RD PLACE</t>
  </si>
  <si>
    <t>9 BALL 3RD PLACE VS 9 BALL 4TH PLACE</t>
  </si>
  <si>
    <t>9 BALL 4TH PLACE VS 9 BALL 5TH PLACE</t>
  </si>
  <si>
    <t>OVERALL</t>
  </si>
  <si>
    <t>WIN %</t>
  </si>
  <si>
    <t>78-82</t>
  </si>
  <si>
    <t>.488</t>
  </si>
  <si>
    <t>5-8</t>
  </si>
  <si>
    <t>6-6</t>
  </si>
  <si>
    <t>5-7</t>
  </si>
  <si>
    <t>4-8</t>
  </si>
  <si>
    <t>8-4*</t>
  </si>
  <si>
    <t>7-5*</t>
  </si>
  <si>
    <t>9-3*</t>
  </si>
  <si>
    <t>7-6</t>
  </si>
  <si>
    <t>6-8</t>
  </si>
  <si>
    <t>76-84</t>
  </si>
  <si>
    <t>.475</t>
  </si>
  <si>
    <t>3-10</t>
  </si>
  <si>
    <t>10-2*</t>
  </si>
  <si>
    <t>3-9</t>
  </si>
  <si>
    <t>7-5</t>
  </si>
  <si>
    <t>8-6*</t>
  </si>
  <si>
    <t>85-74-1</t>
  </si>
  <si>
    <t>.531</t>
  </si>
  <si>
    <t>1-12</t>
  </si>
  <si>
    <t>4-7-1</t>
  </si>
  <si>
    <t>8-5*</t>
  </si>
  <si>
    <t>9-5*</t>
  </si>
  <si>
    <t>83-76-1</t>
  </si>
  <si>
    <t>.519</t>
  </si>
  <si>
    <t>8-3-1*</t>
  </si>
  <si>
    <t>10-3*</t>
  </si>
  <si>
    <t>7-7</t>
  </si>
  <si>
    <t>110-50</t>
  </si>
  <si>
    <t>.688</t>
  </si>
  <si>
    <t>12-1*</t>
  </si>
  <si>
    <t>MATT W</t>
  </si>
  <si>
    <t>37-84</t>
  </si>
  <si>
    <t>.306</t>
  </si>
  <si>
    <t>1-11</t>
  </si>
  <si>
    <t>2-10</t>
  </si>
  <si>
    <t>X</t>
  </si>
  <si>
    <t>69-91</t>
  </si>
  <si>
    <t>.431</t>
  </si>
  <si>
    <t>9-4*</t>
  </si>
  <si>
    <t>3-11</t>
  </si>
  <si>
    <t>96-64</t>
  </si>
  <si>
    <t>.600</t>
  </si>
  <si>
    <t>70-90</t>
  </si>
  <si>
    <t>.438</t>
  </si>
  <si>
    <t>19-20</t>
  </si>
  <si>
    <t>.487</t>
  </si>
  <si>
    <t>4-9</t>
  </si>
  <si>
    <t>10-4*</t>
  </si>
  <si>
    <t>82-78</t>
  </si>
  <si>
    <t>.513</t>
  </si>
  <si>
    <t>4-10</t>
  </si>
  <si>
    <t>Record Books</t>
  </si>
  <si>
    <t>Highest Score</t>
  </si>
  <si>
    <t>211 - Dan 2018 Week 6</t>
  </si>
  <si>
    <t>Lowest Score</t>
  </si>
  <si>
    <t>42 - Chris 2010 Week 8</t>
  </si>
  <si>
    <t>Highest Losing Score</t>
  </si>
  <si>
    <t>183 - Tom 2018 Week 4</t>
  </si>
  <si>
    <t>Lowest Winning Score</t>
  </si>
  <si>
    <t>70 - Matt W 2012 Week 8</t>
  </si>
  <si>
    <t>Margin of Victory</t>
  </si>
  <si>
    <t>111 - Adam 2014 Week 8</t>
  </si>
  <si>
    <t>Most Playoff Appearances</t>
  </si>
  <si>
    <t>Kevin (10)</t>
  </si>
  <si>
    <t>Most Championships</t>
  </si>
  <si>
    <t>Tom (5)</t>
  </si>
  <si>
    <t>Fewest Playoff Appearances</t>
  </si>
  <si>
    <t>Carbs, Matt/Rob, Rich (2)</t>
  </si>
  <si>
    <t>Playoff Streak</t>
  </si>
  <si>
    <t>Kevin, Chris (7)</t>
  </si>
  <si>
    <t>Highest PPG</t>
  </si>
  <si>
    <t>148.5 (Kevin 2018)</t>
  </si>
  <si>
    <t>Lowest PPG</t>
  </si>
  <si>
    <t>81.2 (Chris 2009)</t>
  </si>
  <si>
    <t>RFA Bidding 2023</t>
  </si>
  <si>
    <t>Jared Goff</t>
  </si>
  <si>
    <t>Y</t>
  </si>
  <si>
    <t>N</t>
  </si>
  <si>
    <t>y</t>
  </si>
  <si>
    <t>Brandin Cooks</t>
  </si>
  <si>
    <t>Buffalo Defense</t>
  </si>
  <si>
    <t>Selection</t>
  </si>
  <si>
    <t>Round 1</t>
  </si>
  <si>
    <t>Pick</t>
  </si>
  <si>
    <t>Overall</t>
  </si>
  <si>
    <t>Bijan Robinson</t>
  </si>
  <si>
    <t>Team Pokeher</t>
  </si>
  <si>
    <t>Anthony Richardson</t>
  </si>
  <si>
    <t>I Have Two Nuts</t>
  </si>
  <si>
    <t>Kirk Cousins</t>
  </si>
  <si>
    <t>Ramandre Stevenson</t>
  </si>
  <si>
    <t>I Like Boobs</t>
  </si>
  <si>
    <t>Sam Howell</t>
  </si>
  <si>
    <t>Round 2</t>
  </si>
  <si>
    <t>Terry McClauren</t>
  </si>
  <si>
    <t>Christen Kirk</t>
  </si>
  <si>
    <t>aChr</t>
  </si>
  <si>
    <t>Jamy Gibbs</t>
  </si>
  <si>
    <t>Jackson Smith Inj</t>
  </si>
  <si>
    <t>Kenneth Walker III</t>
  </si>
  <si>
    <t>Kenny Picket</t>
  </si>
  <si>
    <t>Bryce Young</t>
  </si>
  <si>
    <t>***Traded to Adam*** - JK Dobbins</t>
  </si>
  <si>
    <t xml:space="preserve">Kevins's second rounder next year </t>
  </si>
  <si>
    <t>Round 3</t>
  </si>
  <si>
    <t>***Traded to Rob*** - Alexander Mattison</t>
  </si>
  <si>
    <t>Dishongs next yeas 3rd rd pick and Lazard</t>
  </si>
  <si>
    <t>Cranky Commish</t>
  </si>
  <si>
    <t>Quentin Johnston</t>
  </si>
  <si>
    <t>Khalil Herbert</t>
  </si>
  <si>
    <t>Friermuth</t>
  </si>
  <si>
    <t>Round 4</t>
  </si>
  <si>
    <t xml:space="preserve">***Trade to Chris*** - Dallas Goedert </t>
  </si>
  <si>
    <t>2025 2nd Rounder</t>
  </si>
  <si>
    <t>Zay Flowers</t>
  </si>
  <si>
    <t>Team Baymax</t>
  </si>
  <si>
    <t>Brock Purdy</t>
  </si>
  <si>
    <t>OU Drinking Team</t>
  </si>
  <si>
    <t>Javante Williams</t>
  </si>
  <si>
    <t>Hoof Hearted</t>
  </si>
  <si>
    <t>Jordan Attison</t>
  </si>
  <si>
    <t>PPR Rulez</t>
  </si>
  <si>
    <t>George Pickens</t>
  </si>
  <si>
    <t>Round 5</t>
  </si>
  <si>
    <t>Jeff Wilson</t>
  </si>
  <si>
    <t>8 - Only if -1 in RFA</t>
  </si>
  <si>
    <t>***Traded to Chris for a 4th next year*** - Jordan Love</t>
  </si>
  <si>
    <t>Jonathan Mingo</t>
  </si>
  <si>
    <t>Charbronet</t>
  </si>
  <si>
    <t>***Traded to Kevin for a 5th Rd next yearr*** - Michael Thomas</t>
  </si>
  <si>
    <t>Round 6</t>
  </si>
  <si>
    <t>KC Defense</t>
  </si>
  <si>
    <t>***Trade to Carbs - Harrison Butker</t>
  </si>
  <si>
    <t>84 and next years 6th to tom</t>
  </si>
  <si>
    <t>Kendre Miller</t>
  </si>
  <si>
    <t>Zeke Elliot</t>
  </si>
  <si>
    <t>***Rich's via Trade*** - Tank Bigsby</t>
  </si>
  <si>
    <t>***Rich's pick***</t>
  </si>
  <si>
    <t>Johan Dotson</t>
  </si>
  <si>
    <t>McPherson</t>
  </si>
  <si>
    <t>Round 7</t>
  </si>
  <si>
    <t>9 - Only if -1 in RFA</t>
  </si>
  <si>
    <t>Matt Gay</t>
  </si>
  <si>
    <t>Tay J Spears</t>
  </si>
  <si>
    <t>Commanders D</t>
  </si>
  <si>
    <t>Round 8</t>
  </si>
  <si>
    <t>10 - only if -1 in RFA</t>
  </si>
  <si>
    <t>Jake Elliot</t>
  </si>
  <si>
    <t>Trade</t>
  </si>
  <si>
    <t>Jets D</t>
  </si>
  <si>
    <t>6 - Only if -1 in RFA</t>
  </si>
  <si>
    <t>Round 9</t>
  </si>
  <si>
    <t>Cleveland Curse</t>
  </si>
  <si>
    <t>Round 10</t>
  </si>
  <si>
    <t>Raheem Mostern</t>
  </si>
  <si>
    <t>trade</t>
  </si>
  <si>
    <t>Round 11</t>
  </si>
  <si>
    <t>Round 12</t>
  </si>
  <si>
    <t>Round 13</t>
  </si>
  <si>
    <r>
      <t>SF</t>
    </r>
    <r>
      <rPr>
        <sz val="8"/>
        <color rgb="FF222222"/>
        <rFont val="Arial"/>
        <family val="2"/>
      </rPr>
      <t> DST</t>
    </r>
  </si>
  <si>
    <r>
      <t>BAL</t>
    </r>
    <r>
      <rPr>
        <sz val="8"/>
        <color rgb="FF222222"/>
        <rFont val="Arial"/>
        <family val="2"/>
      </rPr>
      <t> DST</t>
    </r>
  </si>
  <si>
    <r>
      <t>WAS</t>
    </r>
    <r>
      <rPr>
        <sz val="8"/>
        <color rgb="FF222222"/>
        <rFont val="Arial"/>
        <family val="2"/>
      </rPr>
      <t> DST</t>
    </r>
  </si>
  <si>
    <r>
      <t>KC</t>
    </r>
    <r>
      <rPr>
        <sz val="8"/>
        <color rgb="FF222222"/>
        <rFont val="Arial"/>
        <family val="2"/>
      </rPr>
      <t> DST</t>
    </r>
  </si>
  <si>
    <r>
      <t>Tank Bigsby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RB - JAX</t>
    </r>
  </si>
  <si>
    <r>
      <t>Cam Akers</t>
    </r>
    <r>
      <rPr>
        <sz val="8"/>
        <color rgb="FF222222"/>
        <rFont val="Arial"/>
        <family val="2"/>
      </rPr>
      <t> RB - LAR</t>
    </r>
  </si>
  <si>
    <r>
      <t>BUF</t>
    </r>
    <r>
      <rPr>
        <sz val="8"/>
        <color rgb="FF222222"/>
        <rFont val="Arial"/>
        <family val="2"/>
      </rPr>
      <t> DST</t>
    </r>
  </si>
  <si>
    <r>
      <t>PHI</t>
    </r>
    <r>
      <rPr>
        <sz val="8"/>
        <color rgb="FF222222"/>
        <rFont val="Arial"/>
        <family val="2"/>
      </rPr>
      <t> DST</t>
    </r>
  </si>
  <si>
    <r>
      <t>DAL</t>
    </r>
    <r>
      <rPr>
        <sz val="8"/>
        <color rgb="FF222222"/>
        <rFont val="Arial"/>
        <family val="2"/>
      </rPr>
      <t> DST</t>
    </r>
  </si>
  <si>
    <r>
      <t>NYJ</t>
    </r>
    <r>
      <rPr>
        <sz val="8"/>
        <color rgb="FF222222"/>
        <rFont val="Arial"/>
        <family val="2"/>
      </rPr>
      <t> DST</t>
    </r>
  </si>
  <si>
    <r>
      <t>Mark Andrews</t>
    </r>
    <r>
      <rPr>
        <sz val="8"/>
        <color rgb="FF222222"/>
        <rFont val="Arial"/>
        <family val="2"/>
      </rPr>
      <t> TE - BAL</t>
    </r>
  </si>
  <si>
    <r>
      <t>A.J. Brown</t>
    </r>
    <r>
      <rPr>
        <sz val="8"/>
        <color rgb="FF222222"/>
        <rFont val="Arial"/>
        <family val="2"/>
      </rPr>
      <t> WR - PHI</t>
    </r>
  </si>
  <si>
    <r>
      <t>Jordan Addison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WR - MIN</t>
    </r>
  </si>
  <si>
    <r>
      <t>Keenan Allen</t>
    </r>
    <r>
      <rPr>
        <sz val="8"/>
        <color rgb="FF222222"/>
        <rFont val="Arial"/>
        <family val="2"/>
      </rPr>
      <t> WR - LAC</t>
    </r>
  </si>
  <si>
    <r>
      <t>Zay Flowers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WR - BAL</t>
    </r>
  </si>
  <si>
    <r>
      <t>Marquise Brown</t>
    </r>
    <r>
      <rPr>
        <sz val="8"/>
        <color rgb="FF222222"/>
        <rFont val="Arial"/>
        <family val="2"/>
      </rPr>
      <t> WR - ARI</t>
    </r>
  </si>
  <si>
    <r>
      <t>Davante Adams</t>
    </r>
    <r>
      <rPr>
        <sz val="8"/>
        <color rgb="FF222222"/>
        <rFont val="Arial"/>
        <family val="2"/>
      </rPr>
      <t> WR - LV</t>
    </r>
  </si>
  <si>
    <r>
      <t>Derek Carr</t>
    </r>
    <r>
      <rPr>
        <sz val="8"/>
        <color rgb="FF222222"/>
        <rFont val="Arial"/>
        <family val="2"/>
      </rPr>
      <t> QB - NO</t>
    </r>
  </si>
  <si>
    <r>
      <t>Josh Allen</t>
    </r>
    <r>
      <rPr>
        <sz val="8"/>
        <color rgb="FF222222"/>
        <rFont val="Arial"/>
        <family val="2"/>
      </rPr>
      <t> QB - BUF</t>
    </r>
  </si>
  <si>
    <r>
      <t>Tyler Bass</t>
    </r>
    <r>
      <rPr>
        <sz val="8"/>
        <color rgb="FF222222"/>
        <rFont val="Arial"/>
        <family val="2"/>
      </rPr>
      <t> K - BUF</t>
    </r>
  </si>
  <si>
    <r>
      <t>Saquon Barkley</t>
    </r>
    <r>
      <rPr>
        <sz val="8"/>
        <color rgb="FF222222"/>
        <rFont val="Arial"/>
        <family val="2"/>
      </rPr>
      <t> RB - NYG</t>
    </r>
  </si>
  <si>
    <r>
      <t>Ja'Marr Chase</t>
    </r>
    <r>
      <rPr>
        <sz val="8"/>
        <color rgb="FF222222"/>
        <rFont val="Arial"/>
        <family val="2"/>
      </rPr>
      <t> WR - CIN</t>
    </r>
  </si>
  <si>
    <r>
      <t>Zach Charbonnet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RB - SEA</t>
    </r>
  </si>
  <si>
    <r>
      <t>Kirk Cousins</t>
    </r>
    <r>
      <rPr>
        <sz val="8"/>
        <color rgb="FF222222"/>
        <rFont val="Arial"/>
        <family val="2"/>
      </rPr>
      <t> QB - MIN</t>
    </r>
  </si>
  <si>
    <r>
      <t>Jimmy Garoppolo</t>
    </r>
    <r>
      <rPr>
        <sz val="8"/>
        <color rgb="FF222222"/>
        <rFont val="Arial"/>
        <family val="2"/>
      </rPr>
      <t> QB - LV</t>
    </r>
  </si>
  <si>
    <r>
      <t>Joe Burrow</t>
    </r>
    <r>
      <rPr>
        <sz val="8"/>
        <color rgb="FF222222"/>
        <rFont val="Arial"/>
        <family val="2"/>
      </rPr>
      <t> QB - CIN</t>
    </r>
  </si>
  <si>
    <r>
      <t>Brandon Aiyuk</t>
    </r>
    <r>
      <rPr>
        <sz val="8"/>
        <color rgb="FF222222"/>
        <rFont val="Arial"/>
        <family val="2"/>
      </rPr>
      <t> WR - SF</t>
    </r>
  </si>
  <si>
    <r>
      <t>James Conner</t>
    </r>
    <r>
      <rPr>
        <sz val="8"/>
        <color rgb="FF222222"/>
        <rFont val="Arial"/>
        <family val="2"/>
      </rPr>
      <t> RB - ARI</t>
    </r>
  </si>
  <si>
    <r>
      <t>Tyler Boyd</t>
    </r>
    <r>
      <rPr>
        <sz val="8"/>
        <color rgb="FF222222"/>
        <rFont val="Arial"/>
        <family val="2"/>
      </rPr>
      <t> WR - CIN</t>
    </r>
  </si>
  <si>
    <r>
      <t>Stefon Diggs</t>
    </r>
    <r>
      <rPr>
        <sz val="8"/>
        <color rgb="FF222222"/>
        <rFont val="Arial"/>
        <family val="2"/>
      </rPr>
      <t> WR - BUF</t>
    </r>
  </si>
  <si>
    <r>
      <t>Harrison Butker</t>
    </r>
    <r>
      <rPr>
        <sz val="8"/>
        <color rgb="FF222222"/>
        <rFont val="Arial"/>
        <family val="2"/>
      </rPr>
      <t> K - KC</t>
    </r>
  </si>
  <si>
    <r>
      <t>Khalil Herbert</t>
    </r>
    <r>
      <rPr>
        <sz val="8"/>
        <color rgb="FF222222"/>
        <rFont val="Arial"/>
        <family val="2"/>
      </rPr>
      <t> RB - CHI</t>
    </r>
  </si>
  <si>
    <r>
      <t>Evan Engram</t>
    </r>
    <r>
      <rPr>
        <sz val="8"/>
        <color rgb="FF222222"/>
        <rFont val="Arial"/>
        <family val="2"/>
      </rPr>
      <t> TE - JAX</t>
    </r>
  </si>
  <si>
    <r>
      <t>Austin Ekeler</t>
    </r>
    <r>
      <rPr>
        <sz val="8"/>
        <color rgb="FF222222"/>
        <rFont val="Arial"/>
        <family val="2"/>
      </rPr>
      <t> RB - LAC</t>
    </r>
  </si>
  <si>
    <r>
      <t>Mike Gesicki</t>
    </r>
    <r>
      <rPr>
        <sz val="8"/>
        <color rgb="FF222222"/>
        <rFont val="Arial"/>
        <family val="2"/>
      </rPr>
      <t> TE - NE</t>
    </r>
  </si>
  <si>
    <r>
      <t>J.K. Dobbins</t>
    </r>
    <r>
      <rPr>
        <sz val="8"/>
        <color rgb="FF222222"/>
        <rFont val="Arial"/>
        <family val="2"/>
      </rPr>
      <t> RB - BAL</t>
    </r>
  </si>
  <si>
    <r>
      <t>Nick Chubb</t>
    </r>
    <r>
      <rPr>
        <sz val="8"/>
        <color rgb="FF222222"/>
        <rFont val="Arial"/>
        <family val="2"/>
      </rPr>
      <t> RB - CLE</t>
    </r>
  </si>
  <si>
    <r>
      <t>Brandin Cooks</t>
    </r>
    <r>
      <rPr>
        <sz val="8"/>
        <color rgb="FF222222"/>
        <rFont val="Arial"/>
        <family val="2"/>
      </rPr>
      <t> WR - DAL</t>
    </r>
  </si>
  <si>
    <r>
      <t>James Cook</t>
    </r>
    <r>
      <rPr>
        <sz val="8"/>
        <color rgb="FF222222"/>
        <rFont val="Arial"/>
        <family val="2"/>
      </rPr>
      <t> RB - BUF</t>
    </r>
  </si>
  <si>
    <r>
      <t>Jahan Dotson</t>
    </r>
    <r>
      <rPr>
        <sz val="8"/>
        <color rgb="FF222222"/>
        <rFont val="Arial"/>
        <family val="2"/>
      </rPr>
      <t> WR - WAS</t>
    </r>
  </si>
  <si>
    <r>
      <t>Dalvin Cook</t>
    </r>
    <r>
      <rPr>
        <sz val="8"/>
        <color rgb="FF222222"/>
        <rFont val="Arial"/>
        <family val="2"/>
      </rPr>
      <t> RB - NYJ</t>
    </r>
  </si>
  <si>
    <r>
      <t>T.J. Hockenson</t>
    </r>
    <r>
      <rPr>
        <sz val="8"/>
        <color rgb="FF222222"/>
        <rFont val="Arial"/>
        <family val="2"/>
      </rPr>
      <t> TE - MIN</t>
    </r>
  </si>
  <si>
    <r>
      <t>Justin Fields</t>
    </r>
    <r>
      <rPr>
        <sz val="8"/>
        <color rgb="FF222222"/>
        <rFont val="Arial"/>
        <family val="2"/>
      </rPr>
      <t> QB - CHI</t>
    </r>
  </si>
  <si>
    <r>
      <t>Mike Evans</t>
    </r>
    <r>
      <rPr>
        <sz val="8"/>
        <color rgb="FF222222"/>
        <rFont val="Arial"/>
        <family val="2"/>
      </rPr>
      <t> WR - TB</t>
    </r>
  </si>
  <si>
    <r>
      <t>Chris Godwin</t>
    </r>
    <r>
      <rPr>
        <sz val="8"/>
        <color rgb="FF222222"/>
        <rFont val="Arial"/>
        <family val="2"/>
      </rPr>
      <t> WR - TB</t>
    </r>
  </si>
  <si>
    <r>
      <t>Travis Etienne</t>
    </r>
    <r>
      <rPr>
        <sz val="8"/>
        <color rgb="FF222222"/>
        <rFont val="Arial"/>
        <family val="2"/>
      </rPr>
      <t> RB - JAX</t>
    </r>
  </si>
  <si>
    <r>
      <t>Chase Edmonds</t>
    </r>
    <r>
      <rPr>
        <sz val="8"/>
        <color rgb="FF222222"/>
        <rFont val="Arial"/>
        <family val="2"/>
      </rPr>
      <t> RB - TB</t>
    </r>
  </si>
  <si>
    <r>
      <t>Alvin Kamara</t>
    </r>
    <r>
      <rPr>
        <sz val="8"/>
        <color rgb="FF222222"/>
        <rFont val="Arial"/>
        <family val="2"/>
      </rPr>
      <t> RB - NO</t>
    </r>
  </si>
  <si>
    <r>
      <t>Amari Cooper</t>
    </r>
    <r>
      <rPr>
        <sz val="8"/>
        <color rgb="FF222222"/>
        <rFont val="Arial"/>
        <family val="2"/>
      </rPr>
      <t> WR - CLE</t>
    </r>
  </si>
  <si>
    <r>
      <t>Jahmyr Gibbs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RB - DET</t>
    </r>
  </si>
  <si>
    <r>
      <t>Jared Goff</t>
    </r>
    <r>
      <rPr>
        <sz val="8"/>
        <color rgb="FF222222"/>
        <rFont val="Arial"/>
        <family val="2"/>
      </rPr>
      <t> QB - DET</t>
    </r>
  </si>
  <si>
    <r>
      <t>Lamar Jackson</t>
    </r>
    <r>
      <rPr>
        <sz val="8"/>
        <color rgb="FF222222"/>
        <rFont val="Arial"/>
        <family val="2"/>
      </rPr>
      <t> QB - BAL</t>
    </r>
  </si>
  <si>
    <r>
      <t>Derrick Henry</t>
    </r>
    <r>
      <rPr>
        <sz val="8"/>
        <color rgb="FF222222"/>
        <rFont val="Arial"/>
        <family val="2"/>
      </rPr>
      <t> RB - TEN</t>
    </r>
  </si>
  <si>
    <r>
      <t>Pat Freiermuth</t>
    </r>
    <r>
      <rPr>
        <sz val="8"/>
        <color rgb="FF222222"/>
        <rFont val="Arial"/>
        <family val="2"/>
      </rPr>
      <t> TE - PIT</t>
    </r>
  </si>
  <si>
    <r>
      <t>Najee Harris</t>
    </r>
    <r>
      <rPr>
        <sz val="8"/>
        <color rgb="FF222222"/>
        <rFont val="Arial"/>
        <family val="2"/>
      </rPr>
      <t> RB - PIT</t>
    </r>
  </si>
  <si>
    <r>
      <t>Justin Herbert</t>
    </r>
    <r>
      <rPr>
        <sz val="8"/>
        <color rgb="FF222222"/>
        <rFont val="Arial"/>
        <family val="2"/>
      </rPr>
      <t> QB - LAC</t>
    </r>
  </si>
  <si>
    <r>
      <t>Jalen Hurts</t>
    </r>
    <r>
      <rPr>
        <sz val="8"/>
        <color rgb="FF222222"/>
        <rFont val="Arial"/>
        <family val="2"/>
      </rPr>
      <t> QB - PHI</t>
    </r>
  </si>
  <si>
    <r>
      <t>Travis Kelce</t>
    </r>
    <r>
      <rPr>
        <sz val="8"/>
        <color rgb="FF222222"/>
        <rFont val="Arial"/>
        <family val="2"/>
      </rPr>
      <t> TE - KC</t>
    </r>
  </si>
  <si>
    <r>
      <t>Ezekiel Elliott</t>
    </r>
    <r>
      <rPr>
        <sz val="8"/>
        <color rgb="FF222222"/>
        <rFont val="Arial"/>
        <family val="2"/>
      </rPr>
      <t> RB - NE</t>
    </r>
  </si>
  <si>
    <r>
      <t>Antonio Gibson</t>
    </r>
    <r>
      <rPr>
        <sz val="8"/>
        <color rgb="FF222222"/>
        <rFont val="Arial"/>
        <family val="2"/>
      </rPr>
      <t> RB - WAS</t>
    </r>
  </si>
  <si>
    <r>
      <t>Melvin Gordon</t>
    </r>
    <r>
      <rPr>
        <sz val="8"/>
        <color rgb="FF222222"/>
        <rFont val="Arial"/>
        <family val="2"/>
      </rPr>
      <t> RB - BAL</t>
    </r>
  </si>
  <si>
    <r>
      <t>Patrick Mahomes</t>
    </r>
    <r>
      <rPr>
        <sz val="8"/>
        <color rgb="FF222222"/>
        <rFont val="Arial"/>
        <family val="2"/>
      </rPr>
      <t> QB - KC</t>
    </r>
  </si>
  <si>
    <r>
      <t>Younghoe Koo</t>
    </r>
    <r>
      <rPr>
        <sz val="8"/>
        <color rgb="FF222222"/>
        <rFont val="Arial"/>
        <family val="2"/>
      </rPr>
      <t> K - ATL</t>
    </r>
  </si>
  <si>
    <r>
      <t>Matt Gay</t>
    </r>
    <r>
      <rPr>
        <sz val="8"/>
        <color rgb="FF222222"/>
        <rFont val="Arial"/>
        <family val="2"/>
      </rPr>
      <t> K - IND</t>
    </r>
  </si>
  <si>
    <r>
      <t>Sam Howell</t>
    </r>
    <r>
      <rPr>
        <sz val="8"/>
        <color rgb="FF222222"/>
        <rFont val="Arial"/>
        <family val="2"/>
      </rPr>
      <t> QB - WAS</t>
    </r>
  </si>
  <si>
    <r>
      <t>DeAndre Hopkins</t>
    </r>
    <r>
      <rPr>
        <sz val="8"/>
        <color rgb="FF222222"/>
        <rFont val="Arial"/>
        <family val="2"/>
      </rPr>
      <t> WR - TEN</t>
    </r>
  </si>
  <si>
    <r>
      <t>CeeDee Lamb</t>
    </r>
    <r>
      <rPr>
        <sz val="8"/>
        <color rgb="FF222222"/>
        <rFont val="Arial"/>
        <family val="2"/>
      </rPr>
      <t> WR - DAL</t>
    </r>
  </si>
  <si>
    <r>
      <t>Terry McLaurin</t>
    </r>
    <r>
      <rPr>
        <sz val="8"/>
        <color rgb="FF222222"/>
        <rFont val="Arial"/>
        <family val="2"/>
      </rPr>
      <t> WR - WAS</t>
    </r>
  </si>
  <si>
    <r>
      <t>Jake Elliott</t>
    </r>
    <r>
      <rPr>
        <sz val="8"/>
        <color rgb="FF222222"/>
        <rFont val="Arial"/>
        <family val="2"/>
      </rPr>
      <t> K - PHI</t>
    </r>
  </si>
  <si>
    <r>
      <t>Tee Higgins</t>
    </r>
    <r>
      <rPr>
        <sz val="8"/>
        <color rgb="FF222222"/>
        <rFont val="Arial"/>
        <family val="2"/>
      </rPr>
      <t> WR - CIN</t>
    </r>
  </si>
  <si>
    <r>
      <t>Breece Hall</t>
    </r>
    <r>
      <rPr>
        <sz val="8"/>
        <color rgb="FF222222"/>
        <rFont val="Arial"/>
        <family val="2"/>
      </rPr>
      <t> RB - NYJ</t>
    </r>
  </si>
  <si>
    <r>
      <t>Raheem Mostert</t>
    </r>
    <r>
      <rPr>
        <sz val="8"/>
        <color rgb="FF222222"/>
        <rFont val="Arial"/>
        <family val="2"/>
      </rPr>
      <t> RB - MIA</t>
    </r>
  </si>
  <si>
    <r>
      <t>Trevor Lawrence</t>
    </r>
    <r>
      <rPr>
        <sz val="8"/>
        <color rgb="FF222222"/>
        <rFont val="Arial"/>
        <family val="2"/>
      </rPr>
      <t> QB - JAX</t>
    </r>
  </si>
  <si>
    <r>
      <t>Diontae Johnson</t>
    </r>
    <r>
      <rPr>
        <sz val="8"/>
        <color rgb="FF222222"/>
        <rFont val="Arial"/>
        <family val="2"/>
      </rPr>
      <t> WR - PIT</t>
    </r>
  </si>
  <si>
    <r>
      <t>Justin Jefferson</t>
    </r>
    <r>
      <rPr>
        <sz val="8"/>
        <color rgb="FF222222"/>
        <rFont val="Arial"/>
        <family val="2"/>
      </rPr>
      <t> WR - MIN</t>
    </r>
  </si>
  <si>
    <r>
      <t>Mac Jones</t>
    </r>
    <r>
      <rPr>
        <sz val="8"/>
        <color rgb="FF222222"/>
        <rFont val="Arial"/>
        <family val="2"/>
      </rPr>
      <t> QB - NE</t>
    </r>
  </si>
  <si>
    <r>
      <t>Alexander Mattison</t>
    </r>
    <r>
      <rPr>
        <sz val="8"/>
        <color rgb="FF222222"/>
        <rFont val="Arial"/>
        <family val="2"/>
      </rPr>
      <t> RB - MIN</t>
    </r>
  </si>
  <si>
    <r>
      <t>Joe Mixon</t>
    </r>
    <r>
      <rPr>
        <sz val="8"/>
        <color rgb="FF222222"/>
        <rFont val="Arial"/>
        <family val="2"/>
      </rPr>
      <t> RB - CIN</t>
    </r>
  </si>
  <si>
    <r>
      <t>Dallas Goedert</t>
    </r>
    <r>
      <rPr>
        <sz val="8"/>
        <color rgb="FF222222"/>
        <rFont val="Arial"/>
        <family val="2"/>
      </rPr>
      <t> TE - PHI</t>
    </r>
  </si>
  <si>
    <r>
      <t>Josh Jacobs</t>
    </r>
    <r>
      <rPr>
        <sz val="8"/>
        <color rgb="FF222222"/>
        <rFont val="Arial"/>
        <family val="2"/>
      </rPr>
      <t> RB - LV</t>
    </r>
  </si>
  <si>
    <r>
      <t>Jerry Jeudy</t>
    </r>
    <r>
      <rPr>
        <sz val="8"/>
        <color rgb="FF222222"/>
        <rFont val="Arial"/>
        <family val="2"/>
      </rPr>
      <t> WR - DEN</t>
    </r>
  </si>
  <si>
    <r>
      <t>Rashaad Penny</t>
    </r>
    <r>
      <rPr>
        <sz val="8"/>
        <color rgb="FF222222"/>
        <rFont val="Arial"/>
        <family val="2"/>
      </rPr>
      <t> RB - PHI</t>
    </r>
  </si>
  <si>
    <r>
      <t>Jonathan Taylor</t>
    </r>
    <r>
      <rPr>
        <sz val="8"/>
        <color rgb="FF222222"/>
        <rFont val="Arial"/>
        <family val="2"/>
      </rPr>
      <t> RB - IND</t>
    </r>
  </si>
  <si>
    <r>
      <t>Christian Kirk</t>
    </r>
    <r>
      <rPr>
        <sz val="8"/>
        <color rgb="FF222222"/>
        <rFont val="Arial"/>
        <family val="2"/>
      </rPr>
      <t> WR - JAX</t>
    </r>
  </si>
  <si>
    <r>
      <t>Quentin Johnston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WR - LAC</t>
    </r>
  </si>
  <si>
    <r>
      <t>Cooper Kupp</t>
    </r>
    <r>
      <rPr>
        <sz val="8"/>
        <color rgb="FF222222"/>
        <rFont val="Arial"/>
        <family val="2"/>
      </rPr>
      <t> WR - LAR</t>
    </r>
  </si>
  <si>
    <r>
      <t>Evan McPherson</t>
    </r>
    <r>
      <rPr>
        <sz val="8"/>
        <color rgb="FF222222"/>
        <rFont val="Arial"/>
        <family val="2"/>
      </rPr>
      <t> K - CIN</t>
    </r>
  </si>
  <si>
    <r>
      <t>David Montgomery</t>
    </r>
    <r>
      <rPr>
        <sz val="8"/>
        <color rgb="FF222222"/>
        <rFont val="Arial"/>
        <family val="2"/>
      </rPr>
      <t> RB - DET</t>
    </r>
  </si>
  <si>
    <r>
      <t>Tyreek Hill</t>
    </r>
    <r>
      <rPr>
        <sz val="8"/>
        <color rgb="FF222222"/>
        <rFont val="Arial"/>
        <family val="2"/>
      </rPr>
      <t> WR - MIA</t>
    </r>
  </si>
  <si>
    <r>
      <t>Daniel Jones</t>
    </r>
    <r>
      <rPr>
        <sz val="8"/>
        <color rgb="FF222222"/>
        <rFont val="Arial"/>
        <family val="2"/>
      </rPr>
      <t> QB - NYG</t>
    </r>
  </si>
  <si>
    <r>
      <t>Aaron Jones</t>
    </r>
    <r>
      <rPr>
        <sz val="8"/>
        <color rgb="FF222222"/>
        <rFont val="Arial"/>
        <family val="2"/>
      </rPr>
      <t> RB - GB</t>
    </r>
  </si>
  <si>
    <r>
      <t>Miles Sanders</t>
    </r>
    <r>
      <rPr>
        <sz val="8"/>
        <color rgb="FF222222"/>
        <rFont val="Arial"/>
        <family val="2"/>
      </rPr>
      <t> RB - CAR</t>
    </r>
  </si>
  <si>
    <r>
      <t>Michael Thomas</t>
    </r>
    <r>
      <rPr>
        <sz val="8"/>
        <color rgb="FF222222"/>
        <rFont val="Arial"/>
        <family val="2"/>
      </rPr>
      <t> WR - NO</t>
    </r>
  </si>
  <si>
    <r>
      <t>Trey Lance</t>
    </r>
    <r>
      <rPr>
        <sz val="8"/>
        <color rgb="FF222222"/>
        <rFont val="Arial"/>
        <family val="2"/>
      </rPr>
      <t> QB - DAL</t>
    </r>
  </si>
  <si>
    <r>
      <t>Kendre Miller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RB - NO</t>
    </r>
  </si>
  <si>
    <r>
      <t>Calvin Ridley</t>
    </r>
    <r>
      <rPr>
        <sz val="8"/>
        <color rgb="FF222222"/>
        <rFont val="Arial"/>
        <family val="2"/>
      </rPr>
      <t> WR - JAX</t>
    </r>
  </si>
  <si>
    <r>
      <t>David Njoku</t>
    </r>
    <r>
      <rPr>
        <sz val="8"/>
        <color rgb="FF222222"/>
        <rFont val="Arial"/>
        <family val="2"/>
      </rPr>
      <t> TE - CLE</t>
    </r>
  </si>
  <si>
    <r>
      <t>Dak Prescott</t>
    </r>
    <r>
      <rPr>
        <sz val="8"/>
        <color rgb="FF222222"/>
        <rFont val="Arial"/>
        <family val="2"/>
      </rPr>
      <t> QB - DAL</t>
    </r>
  </si>
  <si>
    <r>
      <t>Julio Jones</t>
    </r>
    <r>
      <rPr>
        <sz val="8"/>
        <color rgb="FF222222"/>
        <rFont val="Arial"/>
        <family val="2"/>
      </rPr>
      <t> WR - (N/A)</t>
    </r>
  </si>
  <si>
    <r>
      <t>George Kittle</t>
    </r>
    <r>
      <rPr>
        <sz val="8"/>
        <color rgb="FF222222"/>
        <rFont val="Arial"/>
        <family val="2"/>
      </rPr>
      <t> TE - SF</t>
    </r>
  </si>
  <si>
    <r>
      <t>Drake London</t>
    </r>
    <r>
      <rPr>
        <sz val="8"/>
        <color rgb="FF222222"/>
        <rFont val="Arial"/>
        <family val="2"/>
      </rPr>
      <t> WR - ATL</t>
    </r>
  </si>
  <si>
    <r>
      <t>DeVonta Smith</t>
    </r>
    <r>
      <rPr>
        <sz val="8"/>
        <color rgb="FF222222"/>
        <rFont val="Arial"/>
        <family val="2"/>
      </rPr>
      <t> WR - PHI</t>
    </r>
  </si>
  <si>
    <r>
      <t>Jaylen Waddle</t>
    </r>
    <r>
      <rPr>
        <sz val="8"/>
        <color rgb="FF222222"/>
        <rFont val="Arial"/>
        <family val="2"/>
      </rPr>
      <t> WR - MIA</t>
    </r>
  </si>
  <si>
    <r>
      <t>Allen Lazard</t>
    </r>
    <r>
      <rPr>
        <sz val="8"/>
        <color rgb="FF222222"/>
        <rFont val="Arial"/>
        <family val="2"/>
      </rPr>
      <t> WR - NYJ</t>
    </r>
  </si>
  <si>
    <r>
      <t>Jonathan Mingo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WR - CAR</t>
    </r>
  </si>
  <si>
    <r>
      <t>Amon-Ra St. Brown</t>
    </r>
    <r>
      <rPr>
        <sz val="8"/>
        <color rgb="FF222222"/>
        <rFont val="Arial"/>
        <family val="2"/>
      </rPr>
      <t> WR - DET</t>
    </r>
  </si>
  <si>
    <r>
      <t>Isiah Pacheco</t>
    </r>
    <r>
      <rPr>
        <sz val="8"/>
        <color rgb="FF222222"/>
        <rFont val="Arial"/>
        <family val="2"/>
      </rPr>
      <t> RB - KC</t>
    </r>
  </si>
  <si>
    <r>
      <t>Bijan Robinson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RB - ATL</t>
    </r>
  </si>
  <si>
    <r>
      <t>Jordan Love</t>
    </r>
    <r>
      <rPr>
        <sz val="8"/>
        <color rgb="FF222222"/>
        <rFont val="Arial"/>
        <family val="2"/>
      </rPr>
      <t> QB - GB</t>
    </r>
  </si>
  <si>
    <r>
      <t>Tyler Lockett</t>
    </r>
    <r>
      <rPr>
        <sz val="8"/>
        <color rgb="FF222222"/>
        <rFont val="Arial"/>
        <family val="2"/>
      </rPr>
      <t> WR - SEA</t>
    </r>
  </si>
  <si>
    <r>
      <t>DK Metcalf</t>
    </r>
    <r>
      <rPr>
        <sz val="8"/>
        <color rgb="FF222222"/>
        <rFont val="Arial"/>
        <family val="2"/>
      </rPr>
      <t> WR - SEA</t>
    </r>
  </si>
  <si>
    <r>
      <t>Ryan Tannehill</t>
    </r>
    <r>
      <rPr>
        <sz val="8"/>
        <color rgb="FF222222"/>
        <rFont val="Arial"/>
        <family val="2"/>
      </rPr>
      <t> QB - TEN</t>
    </r>
  </si>
  <si>
    <r>
      <t>Jameson Williams</t>
    </r>
    <r>
      <rPr>
        <sz val="8"/>
        <color rgb="FF222222"/>
        <rFont val="Arial"/>
        <family val="2"/>
      </rPr>
      <t> WR - DET</t>
    </r>
  </si>
  <si>
    <r>
      <t>Elijah Mitchell</t>
    </r>
    <r>
      <rPr>
        <sz val="8"/>
        <color rgb="FF222222"/>
        <rFont val="Arial"/>
        <family val="2"/>
      </rPr>
      <t> RB - SF</t>
    </r>
  </si>
  <si>
    <r>
      <t>D.J. Moore</t>
    </r>
    <r>
      <rPr>
        <sz val="8"/>
        <color rgb="FF222222"/>
        <rFont val="Arial"/>
        <family val="2"/>
      </rPr>
      <t> WR - CHI</t>
    </r>
  </si>
  <si>
    <r>
      <t>Courtland Sutton</t>
    </r>
    <r>
      <rPr>
        <sz val="8"/>
        <color rgb="FF222222"/>
        <rFont val="Arial"/>
        <family val="2"/>
      </rPr>
      <t> WR - DEN</t>
    </r>
  </si>
  <si>
    <r>
      <t>Cordarrelle Patterson</t>
    </r>
    <r>
      <rPr>
        <sz val="8"/>
        <color rgb="FF222222"/>
        <rFont val="Arial"/>
        <family val="2"/>
      </rPr>
      <t> RB - ATL</t>
    </r>
  </si>
  <si>
    <r>
      <t>Deebo Samuel</t>
    </r>
    <r>
      <rPr>
        <sz val="8"/>
        <color rgb="FF222222"/>
        <rFont val="Arial"/>
        <family val="2"/>
      </rPr>
      <t> WR - SF</t>
    </r>
  </si>
  <si>
    <r>
      <t>Isaiah McKenzie</t>
    </r>
    <r>
      <rPr>
        <sz val="8"/>
        <color rgb="FF222222"/>
        <rFont val="Arial"/>
        <family val="2"/>
      </rPr>
      <t> WR - IND</t>
    </r>
  </si>
  <si>
    <r>
      <t>Christian McCaffrey</t>
    </r>
    <r>
      <rPr>
        <sz val="8"/>
        <color rgb="FF222222"/>
        <rFont val="Arial"/>
        <family val="2"/>
      </rPr>
      <t> RB - SF</t>
    </r>
  </si>
  <si>
    <r>
      <t>Chris Olave</t>
    </r>
    <r>
      <rPr>
        <sz val="8"/>
        <color rgb="FF222222"/>
        <rFont val="Arial"/>
        <family val="2"/>
      </rPr>
      <t> WR - NO</t>
    </r>
  </si>
  <si>
    <r>
      <t>Kadarius Toney</t>
    </r>
    <r>
      <rPr>
        <sz val="8"/>
        <color rgb="FF222222"/>
        <rFont val="Arial"/>
        <family val="2"/>
      </rPr>
      <t> WR - KC</t>
    </r>
  </si>
  <si>
    <r>
      <t>Garrett Wilson</t>
    </r>
    <r>
      <rPr>
        <sz val="8"/>
        <color rgb="FF222222"/>
        <rFont val="Arial"/>
        <family val="2"/>
      </rPr>
      <t> WR - NYJ</t>
    </r>
  </si>
  <si>
    <r>
      <t>Kenny Pickett</t>
    </r>
    <r>
      <rPr>
        <sz val="8"/>
        <color rgb="FF222222"/>
        <rFont val="Arial"/>
        <family val="2"/>
      </rPr>
      <t> QB - PIT</t>
    </r>
  </si>
  <si>
    <r>
      <t>Kyle Pitts</t>
    </r>
    <r>
      <rPr>
        <sz val="8"/>
        <color rgb="FF222222"/>
        <rFont val="Arial"/>
        <family val="2"/>
      </rPr>
      <t> TE - ATL</t>
    </r>
  </si>
  <si>
    <r>
      <t>D'Andre Swift</t>
    </r>
    <r>
      <rPr>
        <sz val="8"/>
        <color rgb="FF222222"/>
        <rFont val="Arial"/>
        <family val="2"/>
      </rPr>
      <t> RB - PHI</t>
    </r>
  </si>
  <si>
    <r>
      <t>George Pickens</t>
    </r>
    <r>
      <rPr>
        <sz val="8"/>
        <color rgb="FF222222"/>
        <rFont val="Arial"/>
        <family val="2"/>
      </rPr>
      <t> WR - PIT</t>
    </r>
  </si>
  <si>
    <r>
      <t>Matthew Stafford</t>
    </r>
    <r>
      <rPr>
        <sz val="8"/>
        <color rgb="FF222222"/>
        <rFont val="Arial"/>
        <family val="2"/>
      </rPr>
      <t> QB - LAR</t>
    </r>
  </si>
  <si>
    <r>
      <t>Dameon Pierce</t>
    </r>
    <r>
      <rPr>
        <sz val="8"/>
        <color rgb="FF222222"/>
        <rFont val="Arial"/>
        <family val="2"/>
      </rPr>
      <t> RB - HOU</t>
    </r>
  </si>
  <si>
    <r>
      <t>Kyler Murray</t>
    </r>
    <r>
      <rPr>
        <sz val="8"/>
        <color rgb="FF222222"/>
        <rFont val="Arial"/>
        <family val="2"/>
      </rPr>
      <t> QB - ARI</t>
    </r>
  </si>
  <si>
    <r>
      <t>Michael Pittman</t>
    </r>
    <r>
      <rPr>
        <sz val="8"/>
        <color rgb="FF222222"/>
        <rFont val="Arial"/>
        <family val="2"/>
      </rPr>
      <t> WR - IND</t>
    </r>
  </si>
  <si>
    <r>
      <t>Jamaal Williams</t>
    </r>
    <r>
      <rPr>
        <sz val="8"/>
        <color rgb="FF222222"/>
        <rFont val="Arial"/>
        <family val="2"/>
      </rPr>
      <t> RB - NO</t>
    </r>
  </si>
  <si>
    <r>
      <t>Russell Wilson</t>
    </r>
    <r>
      <rPr>
        <sz val="8"/>
        <color rgb="FF222222"/>
        <rFont val="Arial"/>
        <family val="2"/>
      </rPr>
      <t> QB - DEN</t>
    </r>
  </si>
  <si>
    <r>
      <t>Brian Robinson Jr.</t>
    </r>
    <r>
      <rPr>
        <sz val="8"/>
        <color rgb="FF222222"/>
        <rFont val="Arial"/>
        <family val="2"/>
      </rPr>
      <t> RB - WAS</t>
    </r>
  </si>
  <si>
    <r>
      <t>Jaxon Smith-Njigba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WR - SEA</t>
    </r>
  </si>
  <si>
    <r>
      <t>Darren Waller</t>
    </r>
    <r>
      <rPr>
        <sz val="8"/>
        <color rgb="FF222222"/>
        <rFont val="Arial"/>
        <family val="2"/>
      </rPr>
      <t> TE - NYG</t>
    </r>
  </si>
  <si>
    <r>
      <t>Geno Smith</t>
    </r>
    <r>
      <rPr>
        <sz val="8"/>
        <color rgb="FF222222"/>
        <rFont val="Arial"/>
        <family val="2"/>
      </rPr>
      <t> QB - SEA</t>
    </r>
  </si>
  <si>
    <r>
      <t>Adam Thielen</t>
    </r>
    <r>
      <rPr>
        <sz val="8"/>
        <color rgb="FF222222"/>
        <rFont val="Arial"/>
        <family val="2"/>
      </rPr>
      <t> WR - CAR</t>
    </r>
  </si>
  <si>
    <r>
      <t>Brock Purdy</t>
    </r>
    <r>
      <rPr>
        <sz val="8"/>
        <color rgb="FF222222"/>
        <rFont val="Arial"/>
        <family val="2"/>
      </rPr>
      <t> QB - SF</t>
    </r>
  </si>
  <si>
    <r>
      <t>Tony Pollard</t>
    </r>
    <r>
      <rPr>
        <sz val="8"/>
        <color rgb="FF222222"/>
        <rFont val="Arial"/>
        <family val="2"/>
      </rPr>
      <t> RB - DAL</t>
    </r>
  </si>
  <si>
    <r>
      <t>Anthony Richardson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QB - IND</t>
    </r>
  </si>
  <si>
    <r>
      <t>Kenneth Walker III</t>
    </r>
    <r>
      <rPr>
        <sz val="8"/>
        <color rgb="FF222222"/>
        <rFont val="Arial"/>
        <family val="2"/>
      </rPr>
      <t> RB - SEA</t>
    </r>
  </si>
  <si>
    <r>
      <t>Tyjae Spears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RB - TEN</t>
    </r>
  </si>
  <si>
    <r>
      <t>Javonte Williams</t>
    </r>
    <r>
      <rPr>
        <sz val="8"/>
        <color rgb="FF222222"/>
        <rFont val="Arial"/>
        <family val="2"/>
      </rPr>
      <t> RB - DEN</t>
    </r>
  </si>
  <si>
    <r>
      <t>Tua Tagovailoa</t>
    </r>
    <r>
      <rPr>
        <sz val="8"/>
        <color rgb="FF222222"/>
        <rFont val="Arial"/>
        <family val="2"/>
      </rPr>
      <t> QB - MIA</t>
    </r>
  </si>
  <si>
    <r>
      <t>Justin Tucker</t>
    </r>
    <r>
      <rPr>
        <sz val="8"/>
        <color rgb="FF222222"/>
        <rFont val="Arial"/>
        <family val="2"/>
      </rPr>
      <t> K - BAL</t>
    </r>
  </si>
  <si>
    <r>
      <t>Christian Watson</t>
    </r>
    <r>
      <rPr>
        <sz val="8"/>
        <color rgb="FF222222"/>
        <rFont val="Arial"/>
        <family val="2"/>
      </rPr>
      <t> WR - GB</t>
    </r>
  </si>
  <si>
    <r>
      <t>Rhamondre Stevenson</t>
    </r>
    <r>
      <rPr>
        <sz val="8"/>
        <color rgb="FF222222"/>
        <rFont val="Arial"/>
        <family val="2"/>
      </rPr>
      <t> RB - NE</t>
    </r>
  </si>
  <si>
    <r>
      <t>Aaron Rodgers</t>
    </r>
    <r>
      <rPr>
        <sz val="8"/>
        <color rgb="FF222222"/>
        <rFont val="Arial"/>
        <family val="2"/>
      </rPr>
      <t> QB - NYJ</t>
    </r>
  </si>
  <si>
    <r>
      <t>Jeffery Wilson</t>
    </r>
    <r>
      <rPr>
        <sz val="8"/>
        <color rgb="FF222222"/>
        <rFont val="Arial"/>
        <family val="2"/>
      </rPr>
      <t> RB - MIA</t>
    </r>
  </si>
  <si>
    <r>
      <t>Bryce Young</t>
    </r>
    <r>
      <rPr>
        <sz val="8"/>
        <color rgb="FF222222"/>
        <rFont val="Arial"/>
        <family val="2"/>
      </rPr>
      <t> </t>
    </r>
    <r>
      <rPr>
        <sz val="8"/>
        <color rgb="FF006400"/>
        <rFont val="Arial"/>
        <family val="2"/>
      </rPr>
      <t>(R)</t>
    </r>
    <r>
      <rPr>
        <sz val="8"/>
        <color rgb="FF222222"/>
        <rFont val="Arial"/>
        <family val="2"/>
      </rPr>
      <t> QB - CAR</t>
    </r>
  </si>
  <si>
    <r>
      <t>Mike Williams</t>
    </r>
    <r>
      <rPr>
        <sz val="8"/>
        <color rgb="FF222222"/>
        <rFont val="Arial"/>
        <family val="2"/>
      </rPr>
      <t> WR - LAC</t>
    </r>
  </si>
  <si>
    <r>
      <t>Rachaad White</t>
    </r>
    <r>
      <rPr>
        <sz val="8"/>
        <color rgb="FF222222"/>
        <rFont val="Arial"/>
        <family val="2"/>
      </rPr>
      <t> RB - TB</t>
    </r>
  </si>
  <si>
    <r>
      <t>Deshaun Watson</t>
    </r>
    <r>
      <rPr>
        <sz val="8"/>
        <color rgb="FF222222"/>
        <rFont val="Arial"/>
        <family val="2"/>
      </rPr>
      <t> QB - CLE</t>
    </r>
  </si>
  <si>
    <t>rfa</t>
  </si>
  <si>
    <t xml:space="preserve">rfa </t>
  </si>
  <si>
    <t>Paid List</t>
  </si>
  <si>
    <t>ID</t>
  </si>
  <si>
    <t>Position</t>
  </si>
  <si>
    <t>RkOv</t>
  </si>
  <si>
    <t>Status</t>
  </si>
  <si>
    <t>Roster Status</t>
  </si>
  <si>
    <t>Age</t>
  </si>
  <si>
    <t>FPts</t>
  </si>
  <si>
    <t>FP/G</t>
  </si>
  <si>
    <t>Bye</t>
  </si>
  <si>
    <t>Ros</t>
  </si>
  <si>
    <t>*04mnz*</t>
  </si>
  <si>
    <t>BUF</t>
  </si>
  <si>
    <t>QB</t>
  </si>
  <si>
    <t>Baymax</t>
  </si>
  <si>
    <t>Active</t>
  </si>
  <si>
    <t>ARI (28th) Sun 1:00PM</t>
  </si>
  <si>
    <t>*04ca6*</t>
  </si>
  <si>
    <t>Patrick Mahomes</t>
  </si>
  <si>
    <t>KC</t>
  </si>
  <si>
    <t>Cranky</t>
  </si>
  <si>
    <t>BAL (1st) Thu 8:20PM</t>
  </si>
  <si>
    <t>*060k2*</t>
  </si>
  <si>
    <t>NYJ</t>
  </si>
  <si>
    <t>WR</t>
  </si>
  <si>
    <t>@SF (19th) Mon 8:15PM</t>
  </si>
  <si>
    <t>*05gu3*</t>
  </si>
  <si>
    <t>DAL</t>
  </si>
  <si>
    <t>PPR</t>
  </si>
  <si>
    <t>@CLE (4th) Sun 4:25PM</t>
  </si>
  <si>
    <t>*05gu5*</t>
  </si>
  <si>
    <t>MIN</t>
  </si>
  <si>
    <t>Boobs</t>
  </si>
  <si>
    <t>@NYG (28th) Sun 1:00PM</t>
  </si>
  <si>
    <t>*05roj*</t>
  </si>
  <si>
    <t>DET</t>
  </si>
  <si>
    <t>OUDT</t>
  </si>
  <si>
    <t>LAR (26th) Sun 8:20PM</t>
  </si>
  <si>
    <t>*05rlk*</t>
  </si>
  <si>
    <t>MIA</t>
  </si>
  <si>
    <t>JAX (21st) Sun 1:00PM</t>
  </si>
  <si>
    <t>*05rlf*</t>
  </si>
  <si>
    <t>CIN</t>
  </si>
  <si>
    <t>Inj Res</t>
  </si>
  <si>
    <t>NE (11th) Sun 1:00PM</t>
  </si>
  <si>
    <t>*048xf*</t>
  </si>
  <si>
    <t>Christian McCaffrey</t>
  </si>
  <si>
    <t>SF</t>
  </si>
  <si>
    <t>RB</t>
  </si>
  <si>
    <t>PokeHer</t>
  </si>
  <si>
    <t>NYJ (26th) Mon 8:15PM</t>
  </si>
  <si>
    <t>*05gtw*</t>
  </si>
  <si>
    <t>LAC</t>
  </si>
  <si>
    <t>LV (9th) Sun 4:05PM</t>
  </si>
  <si>
    <t>*05gu7*</t>
  </si>
  <si>
    <t>IND</t>
  </si>
  <si>
    <t>HOU (13th) Sun 1:00PM</t>
  </si>
  <si>
    <t>*03wr8*</t>
  </si>
  <si>
    <t>*04yo1*</t>
  </si>
  <si>
    <t>Skull</t>
  </si>
  <si>
    <t>NYJ (1st) Mon 8:15PM</t>
  </si>
  <si>
    <t>*06anf*</t>
  </si>
  <si>
    <t>ATL</t>
  </si>
  <si>
    <t>PIT (21st) Sun 1:00PM</t>
  </si>
  <si>
    <t>*04ccr*</t>
  </si>
  <si>
    <t>Alvin Kamara</t>
  </si>
  <si>
    <t>NO</t>
  </si>
  <si>
    <t>CAR (29th) Sun 1:00PM</t>
  </si>
  <si>
    <t>*04mog*</t>
  </si>
  <si>
    <t>BAL</t>
  </si>
  <si>
    <t>@KC (8th) Thu 8:20PM</t>
  </si>
  <si>
    <t>*05gvp*</t>
  </si>
  <si>
    <t>Tua Tagovailoa</t>
  </si>
  <si>
    <t>JAX (29th) Sun 1:00PM</t>
  </si>
  <si>
    <t>*048vi*</t>
  </si>
  <si>
    <t>CLE</t>
  </si>
  <si>
    <t>DAL (7th) Sun 4:25PM</t>
  </si>
  <si>
    <t>*05rlw*</t>
  </si>
  <si>
    <t>PIT</t>
  </si>
  <si>
    <t>@ATL (7th) Sun 1:00PM</t>
  </si>
  <si>
    <t>*02zsg*</t>
  </si>
  <si>
    <t>TEN</t>
  </si>
  <si>
    <t>Reserve</t>
  </si>
  <si>
    <t>@CHI (12th) Sun 1:00PM</t>
  </si>
  <si>
    <t>*001w1*</t>
  </si>
  <si>
    <t>@SF (6th) Mon 8:15PM</t>
  </si>
  <si>
    <t>*06an4*</t>
  </si>
  <si>
    <t>HOU (20th) Sun 1:00PM</t>
  </si>
  <si>
    <t>*05rm8*</t>
  </si>
  <si>
    <t>TwoNuts</t>
  </si>
  <si>
    <t>*05gv4*</t>
  </si>
  <si>
    <t>PHI</t>
  </si>
  <si>
    <t>GB (13th) Fri 8:15PM</t>
  </si>
  <si>
    <t>*04yna*</t>
  </si>
  <si>
    <t>ARI</t>
  </si>
  <si>
    <t>@BUF (5th) Sun 1:00PM</t>
  </si>
  <si>
    <t>*06amz*</t>
  </si>
  <si>
    <t>CAR</t>
  </si>
  <si>
    <t>@NO (10th) Sun 1:00PM</t>
  </si>
  <si>
    <t>*05guo*</t>
  </si>
  <si>
    <t>NE (17th) Sun 1:00PM</t>
  </si>
  <si>
    <t>*060su*</t>
  </si>
  <si>
    <t>Jake Ferguson</t>
  </si>
  <si>
    <t>TE</t>
  </si>
  <si>
    <t>@CLE (2nd) Sun 4:25PM</t>
  </si>
  <si>
    <t>*06ayk*</t>
  </si>
  <si>
    <t>Tank Dell</t>
  </si>
  <si>
    <t>HOU</t>
  </si>
  <si>
    <t>@IND (17th) Sun 1:00PM</t>
  </si>
  <si>
    <t>*060rp*</t>
  </si>
  <si>
    <t>Zamir White</t>
  </si>
  <si>
    <t>LV</t>
  </si>
  <si>
    <t>@LAC (19th) Sun 4:05PM</t>
  </si>
  <si>
    <t>*060tt*</t>
  </si>
  <si>
    <t>NYJ (2nd) Mon 8:15PM</t>
  </si>
  <si>
    <t>*060kh*</t>
  </si>
  <si>
    <t>GB</t>
  </si>
  <si>
    <t>@PHI (31st) Fri 8:15PM</t>
  </si>
  <si>
    <t>*03omz*</t>
  </si>
  <si>
    <t>(N/A)</t>
  </si>
  <si>
    <t>*05rmz*</t>
  </si>
  <si>
    <t>DEN</t>
  </si>
  <si>
    <t>@SEA (31st) Sun 4:05PM</t>
  </si>
  <si>
    <t>*06avv*</t>
  </si>
  <si>
    <t>Tyjae Spears</t>
  </si>
  <si>
    <t>@CHI (20th) Sun 1:00PM</t>
  </si>
  <si>
    <t>*05gua*</t>
  </si>
  <si>
    <t>J.K. Dobbins</t>
  </si>
  <si>
    <t>LV (24th) Sun 4:05PM</t>
  </si>
  <si>
    <t>*04ccp*</t>
  </si>
  <si>
    <t>LAR</t>
  </si>
  <si>
    <t>@DET (30th) Sun 8:20PM</t>
  </si>
  <si>
    <t>*04mpp*</t>
  </si>
  <si>
    <t>GB (24th) Fri 8:15PM</t>
  </si>
  <si>
    <t>*05rlx*</t>
  </si>
  <si>
    <t>@ATL (23rd) Sun 1:00PM</t>
  </si>
  <si>
    <t>*05rlt*</t>
  </si>
  <si>
    <t>JAX</t>
  </si>
  <si>
    <t>@MIA (24th) Sun 1:00PM</t>
  </si>
  <si>
    <t>*05rm3*</t>
  </si>
  <si>
    <t>*060kg*</t>
  </si>
  <si>
    <t>Jameson Williams</t>
  </si>
  <si>
    <t>*060jr*</t>
  </si>
  <si>
    <t>PIT (18th) Sun 1:00PM</t>
  </si>
  <si>
    <t>*060nv*</t>
  </si>
  <si>
    <t>@SF (3rd) Mon 8:15PM</t>
  </si>
  <si>
    <t>*04ynh*</t>
  </si>
  <si>
    <t>SEA</t>
  </si>
  <si>
    <t>DEN (14th) Sun 4:05PM</t>
  </si>
  <si>
    <t>*04mot*</t>
  </si>
  <si>
    <t>@KC (6th) Thu 8:20PM</t>
  </si>
  <si>
    <t>*04mnp*</t>
  </si>
  <si>
    <t>GB (22nd) Fri 8:15PM</t>
  </si>
  <si>
    <t>*06app*</t>
  </si>
  <si>
    <t>Devon Achane</t>
  </si>
  <si>
    <t>JAX (16th) Sun 1:00PM</t>
  </si>
  <si>
    <t>*03cd5*</t>
  </si>
  <si>
    <t>*01cdj*</t>
  </si>
  <si>
    <t>*02ztg*</t>
  </si>
  <si>
    <t>BAL (10th) Thu 8:20PM</t>
  </si>
  <si>
    <t>*06aqy*</t>
  </si>
  <si>
    <t>Chase Brown</t>
  </si>
  <si>
    <t>*02jak*</t>
  </si>
  <si>
    <t>PIT (12th) Sun 1:00PM</t>
  </si>
  <si>
    <t>*060lt*</t>
  </si>
  <si>
    <t>DEN (30th) Sun 4:05PM</t>
  </si>
  <si>
    <t>*04mou*</t>
  </si>
  <si>
    <t>@MIA (20th) Sun 1:00PM</t>
  </si>
  <si>
    <t>*060kb*</t>
  </si>
  <si>
    <t>*060qz*</t>
  </si>
  <si>
    <t>Trey McBride</t>
  </si>
  <si>
    <t>@BUF (4th) Sun 1:00PM</t>
  </si>
  <si>
    <t>*04zc9*</t>
  </si>
  <si>
    <t>*060lg*</t>
  </si>
  <si>
    <t>@ATL (9th) Sun 1:00PM</t>
  </si>
  <si>
    <t>*04zfm*</t>
  </si>
  <si>
    <t>*06anq*</t>
  </si>
  <si>
    <t>Jahmyr Gibbs</t>
  </si>
  <si>
    <t>LAR (2nd) Sun 8:20PM</t>
  </si>
  <si>
    <t>*05gui*</t>
  </si>
  <si>
    <t>*03ol4*</t>
  </si>
  <si>
    <t>*04ynf*</t>
  </si>
  <si>
    <t>@PHI (5th) Fri 8:15PM</t>
  </si>
  <si>
    <t>*06anb*</t>
  </si>
  <si>
    <t>LV (13th) Sun 4:05PM</t>
  </si>
  <si>
    <t>*060lm*</t>
  </si>
  <si>
    <t>DEN (22nd) Sun 4:05PM</t>
  </si>
  <si>
    <t>*06an9*</t>
  </si>
  <si>
    <t>Jaxon Smith-Njigba</t>
  </si>
  <si>
    <t>*06ao6*</t>
  </si>
  <si>
    <t>@NO (8th) Sun 1:00PM</t>
  </si>
  <si>
    <t xml:space="preserve">Not Paid: </t>
  </si>
  <si>
    <t>Active Rosters</t>
  </si>
  <si>
    <t>RFA(s)</t>
  </si>
  <si>
    <t>Total Draft Selections</t>
  </si>
  <si>
    <t>Pre RFA/Draft years</t>
  </si>
  <si>
    <t>Years Available</t>
  </si>
  <si>
    <t>Team Pick</t>
  </si>
  <si>
    <t xml:space="preserve">Rich </t>
  </si>
  <si>
    <t xml:space="preserve">Marvin Harrison Jr. </t>
  </si>
  <si>
    <t>Caleb Williams</t>
  </si>
  <si>
    <t>*</t>
  </si>
  <si>
    <t>Jayden Daniels *penalty year on Howell</t>
  </si>
  <si>
    <t>Kyren Williams</t>
  </si>
  <si>
    <t>Nico Collins</t>
  </si>
  <si>
    <t>Brian Robinson Jr</t>
  </si>
  <si>
    <t>Rashee Rice</t>
  </si>
  <si>
    <t>Keon Coleman</t>
  </si>
  <si>
    <t>Sam Laporta</t>
  </si>
  <si>
    <t>Raschaad White</t>
  </si>
  <si>
    <t>Malik Neighbors</t>
  </si>
  <si>
    <t>Trey Benson</t>
  </si>
  <si>
    <t xml:space="preserve">     Geno Smith</t>
  </si>
  <si>
    <t>Brian Thomas</t>
  </si>
  <si>
    <t>Lad McKonkey</t>
  </si>
  <si>
    <t>KC D</t>
  </si>
  <si>
    <t>Jaylen Warren</t>
  </si>
  <si>
    <t>Jonathan Brooks</t>
  </si>
  <si>
    <t>Jerome Ford</t>
  </si>
  <si>
    <t>Gay Kicker</t>
  </si>
  <si>
    <t>Brandon Aubrey</t>
  </si>
  <si>
    <t>Jordan Addison</t>
  </si>
  <si>
    <t>Deontae Johnson</t>
  </si>
  <si>
    <t>Blake Korum</t>
  </si>
  <si>
    <t>Rome Odunze</t>
  </si>
  <si>
    <t>49ers</t>
  </si>
  <si>
    <t>Dalton Kincaid</t>
  </si>
  <si>
    <t>Jake Bates</t>
  </si>
  <si>
    <t>Xavier Worthy</t>
  </si>
  <si>
    <t>Jake Moody</t>
  </si>
  <si>
    <t>Brock Bowers</t>
  </si>
  <si>
    <t>Josh Palmer</t>
  </si>
  <si>
    <t>Cleveland D</t>
  </si>
  <si>
    <t>Bo Nix</t>
  </si>
  <si>
    <t>Isiah Likely</t>
  </si>
  <si>
    <t>*Only needed if RFA net -1</t>
  </si>
  <si>
    <t>Jaylen Polk</t>
  </si>
  <si>
    <t>Will Levis Jr</t>
  </si>
  <si>
    <r>
      <t>69</t>
    </r>
    <r>
      <rPr>
        <b/>
        <sz val="8"/>
        <color theme="1"/>
        <rFont val="Calibri"/>
        <family val="2"/>
        <scheme val="minor"/>
      </rPr>
      <t>(giggity)</t>
    </r>
  </si>
  <si>
    <t>Fairbairn</t>
  </si>
  <si>
    <t>Cinci D</t>
  </si>
  <si>
    <t>not picking</t>
  </si>
  <si>
    <t>Miami Kicker</t>
  </si>
  <si>
    <t>*denotes traded pick</t>
  </si>
  <si>
    <t>QB's</t>
  </si>
  <si>
    <t>2 given to Chris</t>
  </si>
  <si>
    <t>Olave</t>
  </si>
  <si>
    <t>3 to Rob</t>
  </si>
  <si>
    <t>Pacheco</t>
  </si>
  <si>
    <t>3 retained</t>
  </si>
  <si>
    <t>R. Stevenson</t>
  </si>
  <si>
    <t>2 retained</t>
  </si>
  <si>
    <t>T. McClaurin</t>
  </si>
  <si>
    <t>1 retained</t>
  </si>
  <si>
    <t>9 given to Neal</t>
  </si>
  <si>
    <t>3*</t>
  </si>
  <si>
    <t>CJ Stroud</t>
  </si>
  <si>
    <t>8 retained</t>
  </si>
  <si>
    <t>2*</t>
  </si>
  <si>
    <t>Kittle</t>
  </si>
  <si>
    <t>Burrow</t>
  </si>
  <si>
    <t>10 retained</t>
  </si>
  <si>
    <t>First Rounders Owned</t>
  </si>
  <si>
    <t>Wins</t>
  </si>
  <si>
    <t>Losses</t>
  </si>
  <si>
    <t>Regular Season Lottery Balls</t>
  </si>
  <si>
    <t>Toilet Bowl</t>
  </si>
  <si>
    <t>Kevin, Chris, Neal</t>
  </si>
  <si>
    <t>Rich, Adam, Tom</t>
  </si>
  <si>
    <t>Adam vs Dan - Loser gets 1 entry, winner gets 2</t>
  </si>
  <si>
    <t>semi final losers play in week 17; loser gets 3, winner gets 4</t>
  </si>
  <si>
    <t>semi final winners plan in week 17. loser gets 5, winner gets 6</t>
  </si>
  <si>
    <t>Ov Pick</t>
  </si>
  <si>
    <t>Fantasy Team</t>
  </si>
  <si>
    <t>Terrelle's Priors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</si>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</sst>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10"/>
      <name val="Arial Black"/>
      <family val="2"/>
    </font>
    <font>
      <b/>
      <strike/>
      <sz val="1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trike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9"/>
      <color theme="1"/>
      <name val="Arial"/>
      <family val="2"/>
    </font>
    <font>
      <strike/>
      <sz val="9"/>
      <name val="Arial"/>
      <family val="2"/>
    </font>
    <font>
      <sz val="9"/>
      <color rgb="FFFF0000"/>
      <name val="Arial"/>
      <family val="2"/>
    </font>
    <font>
      <sz val="24"/>
      <color theme="1"/>
      <name val="Calibri"/>
      <family val="2"/>
      <scheme val="minor"/>
    </font>
    <font>
      <b/>
      <sz val="12"/>
      <color rgb="FF000000"/>
      <name val="Courier New"/>
      <family val="3"/>
    </font>
    <font>
      <b/>
      <strike/>
      <sz val="10"/>
      <color theme="1"/>
      <name val="Arial Black"/>
      <family val="2"/>
    </font>
    <font>
      <strike/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theme="7" tint="-0.2499465926084170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222222"/>
      <name val="Arial"/>
      <family val="2"/>
    </font>
    <font>
      <sz val="8"/>
      <color rgb="FF064E97"/>
      <name val="Arial"/>
      <family val="2"/>
    </font>
    <font>
      <u/>
      <sz val="8"/>
      <color rgb="FF064E97"/>
      <name val="Arial"/>
      <family val="2"/>
    </font>
    <font>
      <sz val="8"/>
      <color rgb="FF006400"/>
      <name val="Arial"/>
      <family val="2"/>
    </font>
    <font>
      <b/>
      <sz val="14"/>
      <color rgb="FF0070C0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EFEFC"/>
        <bgColor indexed="64"/>
      </patternFill>
    </fill>
    <fill>
      <patternFill patternType="solid">
        <fgColor rgb="FFFBFBF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DCDCDC"/>
      </right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DCDCDC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6">
    <xf numFmtId="0" fontId="0" fillId="0" borderId="0" xfId="0"/>
    <xf numFmtId="0" fontId="3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5" fillId="6" borderId="1" xfId="0" applyFont="1" applyFill="1" applyBorder="1" applyAlignment="1">
      <alignment wrapText="1"/>
    </xf>
    <xf numFmtId="0" fontId="5" fillId="6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0" xfId="0" applyFont="1" applyBorder="1" applyAlignment="1">
      <alignment horizontal="center"/>
    </xf>
    <xf numFmtId="0" fontId="9" fillId="0" borderId="11" xfId="0" applyFont="1" applyBorder="1"/>
    <xf numFmtId="0" fontId="9" fillId="4" borderId="0" xfId="0" applyFont="1" applyFill="1"/>
    <xf numFmtId="1" fontId="10" fillId="0" borderId="0" xfId="0" applyNumberFormat="1" applyFont="1"/>
    <xf numFmtId="1" fontId="9" fillId="0" borderId="0" xfId="0" applyNumberFormat="1" applyFont="1"/>
    <xf numFmtId="0" fontId="9" fillId="4" borderId="11" xfId="0" applyFont="1" applyFill="1" applyBorder="1"/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12" fillId="0" borderId="0" xfId="0" applyFont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8" fillId="4" borderId="0" xfId="0" applyFont="1" applyFill="1" applyAlignment="1">
      <alignment wrapText="1"/>
    </xf>
    <xf numFmtId="1" fontId="9" fillId="0" borderId="6" xfId="0" applyNumberFormat="1" applyFont="1" applyBorder="1"/>
    <xf numFmtId="1" fontId="10" fillId="0" borderId="6" xfId="0" applyNumberFormat="1" applyFont="1" applyBorder="1"/>
    <xf numFmtId="1" fontId="10" fillId="0" borderId="5" xfId="0" applyNumberFormat="1" applyFont="1" applyBorder="1"/>
    <xf numFmtId="1" fontId="9" fillId="0" borderId="7" xfId="0" applyNumberFormat="1" applyFont="1" applyBorder="1"/>
    <xf numFmtId="1" fontId="10" fillId="0" borderId="18" xfId="0" applyNumberFormat="1" applyFont="1" applyBorder="1"/>
    <xf numFmtId="1" fontId="9" fillId="0" borderId="5" xfId="0" applyNumberFormat="1" applyFont="1" applyBorder="1"/>
    <xf numFmtId="1" fontId="11" fillId="0" borderId="6" xfId="0" applyNumberFormat="1" applyFont="1" applyBorder="1"/>
    <xf numFmtId="0" fontId="9" fillId="0" borderId="12" xfId="0" applyFont="1" applyBorder="1" applyAlignment="1">
      <alignment horizontal="center"/>
    </xf>
    <xf numFmtId="0" fontId="10" fillId="5" borderId="0" xfId="0" applyFont="1" applyFill="1"/>
    <xf numFmtId="0" fontId="13" fillId="4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9" fillId="8" borderId="11" xfId="0" applyFont="1" applyFill="1" applyBorder="1"/>
    <xf numFmtId="0" fontId="14" fillId="3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1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11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10" borderId="0" xfId="0" applyFont="1" applyFill="1"/>
    <xf numFmtId="0" fontId="17" fillId="1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20" fillId="12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19" fillId="8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19" fillId="9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21" fillId="0" borderId="0" xfId="0" applyFont="1" applyAlignment="1">
      <alignment horizontal="left"/>
    </xf>
    <xf numFmtId="0" fontId="22" fillId="1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8" borderId="0" xfId="0" applyFont="1" applyFill="1" applyAlignment="1">
      <alignment horizontal="center"/>
    </xf>
    <xf numFmtId="0" fontId="22" fillId="11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49" fontId="19" fillId="5" borderId="0" xfId="0" applyNumberFormat="1" applyFont="1" applyFill="1" applyAlignment="1">
      <alignment horizontal="center"/>
    </xf>
    <xf numFmtId="0" fontId="19" fillId="5" borderId="0" xfId="0" applyFont="1" applyFill="1"/>
    <xf numFmtId="49" fontId="19" fillId="13" borderId="0" xfId="0" applyNumberFormat="1" applyFont="1" applyFill="1" applyAlignment="1">
      <alignment horizontal="center"/>
    </xf>
    <xf numFmtId="0" fontId="19" fillId="13" borderId="0" xfId="0" applyFont="1" applyFill="1"/>
    <xf numFmtId="0" fontId="0" fillId="13" borderId="0" xfId="0" applyFill="1"/>
    <xf numFmtId="49" fontId="20" fillId="4" borderId="0" xfId="0" applyNumberFormat="1" applyFont="1" applyFill="1" applyAlignment="1">
      <alignment horizontal="center"/>
    </xf>
    <xf numFmtId="0" fontId="20" fillId="4" borderId="0" xfId="0" applyFont="1" applyFill="1"/>
    <xf numFmtId="49" fontId="19" fillId="14" borderId="0" xfId="0" applyNumberFormat="1" applyFont="1" applyFill="1" applyAlignment="1">
      <alignment horizontal="center"/>
    </xf>
    <xf numFmtId="0" fontId="19" fillId="14" borderId="0" xfId="0" applyFont="1" applyFill="1"/>
    <xf numFmtId="49" fontId="19" fillId="15" borderId="0" xfId="0" applyNumberFormat="1" applyFont="1" applyFill="1" applyAlignment="1">
      <alignment horizontal="center"/>
    </xf>
    <xf numFmtId="0" fontId="19" fillId="15" borderId="0" xfId="0" applyFont="1" applyFill="1"/>
    <xf numFmtId="0" fontId="0" fillId="15" borderId="0" xfId="0" applyFill="1"/>
    <xf numFmtId="0" fontId="0" fillId="14" borderId="0" xfId="0" applyFill="1"/>
    <xf numFmtId="0" fontId="0" fillId="4" borderId="0" xfId="0" applyFill="1"/>
    <xf numFmtId="0" fontId="0" fillId="5" borderId="0" xfId="0" applyFill="1"/>
    <xf numFmtId="0" fontId="12" fillId="8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1" fontId="9" fillId="4" borderId="6" xfId="0" applyNumberFormat="1" applyFont="1" applyFill="1" applyBorder="1"/>
    <xf numFmtId="0" fontId="9" fillId="9" borderId="0" xfId="0" applyFont="1" applyFill="1"/>
    <xf numFmtId="1" fontId="9" fillId="4" borderId="0" xfId="0" applyNumberFormat="1" applyFont="1" applyFill="1"/>
    <xf numFmtId="1" fontId="9" fillId="9" borderId="0" xfId="0" applyNumberFormat="1" applyFont="1" applyFill="1"/>
    <xf numFmtId="0" fontId="9" fillId="0" borderId="14" xfId="0" applyFont="1" applyBorder="1"/>
    <xf numFmtId="0" fontId="9" fillId="0" borderId="15" xfId="0" applyFont="1" applyBorder="1"/>
    <xf numFmtId="0" fontId="9" fillId="0" borderId="13" xfId="0" applyFont="1" applyBorder="1"/>
    <xf numFmtId="0" fontId="10" fillId="4" borderId="0" xfId="0" applyFont="1" applyFill="1"/>
    <xf numFmtId="0" fontId="10" fillId="5" borderId="11" xfId="0" applyFont="1" applyFill="1" applyBorder="1"/>
    <xf numFmtId="0" fontId="23" fillId="9" borderId="0" xfId="0" applyFont="1" applyFill="1"/>
    <xf numFmtId="1" fontId="10" fillId="13" borderId="6" xfId="0" applyNumberFormat="1" applyFont="1" applyFill="1" applyBorder="1"/>
    <xf numFmtId="1" fontId="9" fillId="13" borderId="0" xfId="0" applyNumberFormat="1" applyFont="1" applyFill="1"/>
    <xf numFmtId="1" fontId="9" fillId="13" borderId="6" xfId="0" applyNumberFormat="1" applyFont="1" applyFill="1" applyBorder="1"/>
    <xf numFmtId="1" fontId="9" fillId="13" borderId="5" xfId="0" applyNumberFormat="1" applyFont="1" applyFill="1" applyBorder="1"/>
    <xf numFmtId="0" fontId="6" fillId="3" borderId="3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" fontId="9" fillId="8" borderId="6" xfId="0" applyNumberFormat="1" applyFont="1" applyFill="1" applyBorder="1"/>
    <xf numFmtId="1" fontId="9" fillId="8" borderId="0" xfId="0" applyNumberFormat="1" applyFont="1" applyFill="1"/>
    <xf numFmtId="0" fontId="10" fillId="4" borderId="11" xfId="0" applyFont="1" applyFill="1" applyBorder="1"/>
    <xf numFmtId="0" fontId="24" fillId="0" borderId="0" xfId="0" applyFont="1"/>
    <xf numFmtId="49" fontId="9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10" fillId="0" borderId="11" xfId="0" applyFont="1" applyBorder="1"/>
    <xf numFmtId="0" fontId="10" fillId="9" borderId="11" xfId="0" applyFont="1" applyFill="1" applyBorder="1" applyProtection="1">
      <protection locked="0"/>
    </xf>
    <xf numFmtId="0" fontId="9" fillId="5" borderId="11" xfId="0" applyFont="1" applyFill="1" applyBorder="1"/>
    <xf numFmtId="0" fontId="9" fillId="0" borderId="9" xfId="0" applyFont="1" applyBorder="1"/>
    <xf numFmtId="16" fontId="9" fillId="0" borderId="0" xfId="0" applyNumberFormat="1" applyFont="1" applyAlignment="1">
      <alignment horizontal="center"/>
    </xf>
    <xf numFmtId="0" fontId="9" fillId="8" borderId="0" xfId="0" applyFont="1" applyFill="1"/>
    <xf numFmtId="0" fontId="25" fillId="0" borderId="0" xfId="0" applyFont="1" applyAlignment="1">
      <alignment vertical="top" wrapText="1"/>
    </xf>
    <xf numFmtId="0" fontId="25" fillId="4" borderId="0" xfId="0" applyFont="1" applyFill="1" applyAlignment="1">
      <alignment vertical="top" wrapText="1"/>
    </xf>
    <xf numFmtId="1" fontId="6" fillId="0" borderId="0" xfId="0" applyNumberFormat="1" applyFont="1" applyAlignment="1">
      <alignment horizontal="center"/>
    </xf>
    <xf numFmtId="1" fontId="24" fillId="0" borderId="0" xfId="0" applyNumberFormat="1" applyFont="1"/>
    <xf numFmtId="1" fontId="0" fillId="3" borderId="0" xfId="0" applyNumberFormat="1" applyFill="1" applyAlignment="1">
      <alignment horizontal="center"/>
    </xf>
    <xf numFmtId="1" fontId="24" fillId="13" borderId="0" xfId="0" applyNumberFormat="1" applyFont="1" applyFill="1"/>
    <xf numFmtId="1" fontId="24" fillId="9" borderId="0" xfId="0" applyNumberFormat="1" applyFont="1" applyFill="1"/>
    <xf numFmtId="1" fontId="27" fillId="0" borderId="0" xfId="0" applyNumberFormat="1" applyFont="1"/>
    <xf numFmtId="1" fontId="27" fillId="3" borderId="0" xfId="0" applyNumberFormat="1" applyFont="1" applyFill="1" applyAlignment="1">
      <alignment horizontal="center"/>
    </xf>
    <xf numFmtId="1" fontId="27" fillId="9" borderId="0" xfId="0" applyNumberFormat="1" applyFont="1" applyFill="1"/>
    <xf numFmtId="1" fontId="27" fillId="4" borderId="0" xfId="0" applyNumberFormat="1" applyFont="1" applyFill="1"/>
    <xf numFmtId="1" fontId="27" fillId="13" borderId="0" xfId="0" applyNumberFormat="1" applyFont="1" applyFill="1"/>
    <xf numFmtId="1" fontId="24" fillId="4" borderId="0" xfId="0" applyNumberFormat="1" applyFont="1" applyFill="1"/>
    <xf numFmtId="1" fontId="28" fillId="4" borderId="0" xfId="0" applyNumberFormat="1" applyFont="1" applyFill="1"/>
    <xf numFmtId="1" fontId="24" fillId="8" borderId="0" xfId="0" applyNumberFormat="1" applyFont="1" applyFill="1"/>
    <xf numFmtId="1" fontId="27" fillId="16" borderId="0" xfId="0" applyNumberFormat="1" applyFont="1" applyFill="1"/>
    <xf numFmtId="0" fontId="27" fillId="0" borderId="0" xfId="0" applyFont="1"/>
    <xf numFmtId="1" fontId="26" fillId="0" borderId="0" xfId="0" applyNumberFormat="1" applyFont="1" applyAlignment="1">
      <alignment horizontal="center"/>
    </xf>
    <xf numFmtId="1" fontId="28" fillId="0" borderId="0" xfId="0" applyNumberFormat="1" applyFont="1"/>
    <xf numFmtId="0" fontId="6" fillId="11" borderId="8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center"/>
    </xf>
    <xf numFmtId="1" fontId="6" fillId="11" borderId="5" xfId="0" applyNumberFormat="1" applyFont="1" applyFill="1" applyBorder="1" applyAlignment="1">
      <alignment horizontal="center"/>
    </xf>
    <xf numFmtId="1" fontId="6" fillId="11" borderId="0" xfId="0" applyNumberFormat="1" applyFont="1" applyFill="1" applyAlignment="1">
      <alignment horizontal="center"/>
    </xf>
    <xf numFmtId="1" fontId="0" fillId="11" borderId="0" xfId="0" applyNumberFormat="1" applyFill="1" applyAlignment="1">
      <alignment horizontal="center"/>
    </xf>
    <xf numFmtId="1" fontId="27" fillId="11" borderId="0" xfId="0" applyNumberFormat="1" applyFont="1" applyFill="1" applyAlignment="1">
      <alignment horizontal="center"/>
    </xf>
    <xf numFmtId="0" fontId="29" fillId="5" borderId="0" xfId="0" applyFont="1" applyFill="1"/>
    <xf numFmtId="0" fontId="29" fillId="5" borderId="11" xfId="0" applyFont="1" applyFill="1" applyBorder="1"/>
    <xf numFmtId="0" fontId="9" fillId="9" borderId="10" xfId="0" applyFont="1" applyFill="1" applyBorder="1" applyAlignment="1">
      <alignment horizontal="center"/>
    </xf>
    <xf numFmtId="0" fontId="9" fillId="9" borderId="11" xfId="0" applyFont="1" applyFill="1" applyBorder="1"/>
    <xf numFmtId="0" fontId="23" fillId="0" borderId="0" xfId="0" applyFont="1"/>
    <xf numFmtId="0" fontId="9" fillId="17" borderId="11" xfId="0" applyFont="1" applyFill="1" applyBorder="1"/>
    <xf numFmtId="0" fontId="10" fillId="17" borderId="11" xfId="0" applyFont="1" applyFill="1" applyBorder="1"/>
    <xf numFmtId="0" fontId="6" fillId="9" borderId="0" xfId="0" applyFont="1" applyFill="1" applyAlignment="1">
      <alignment wrapText="1"/>
    </xf>
    <xf numFmtId="0" fontId="9" fillId="5" borderId="0" xfId="0" applyFont="1" applyFill="1"/>
    <xf numFmtId="0" fontId="25" fillId="7" borderId="0" xfId="0" applyFont="1" applyFill="1" applyAlignment="1">
      <alignment vertical="top" wrapText="1"/>
    </xf>
    <xf numFmtId="0" fontId="0" fillId="7" borderId="0" xfId="0" applyFill="1"/>
    <xf numFmtId="0" fontId="9" fillId="3" borderId="4" xfId="0" applyFont="1" applyFill="1" applyBorder="1" applyAlignment="1">
      <alignment horizontal="center"/>
    </xf>
    <xf numFmtId="0" fontId="9" fillId="18" borderId="11" xfId="0" applyFont="1" applyFill="1" applyBorder="1"/>
    <xf numFmtId="1" fontId="27" fillId="18" borderId="0" xfId="0" applyNumberFormat="1" applyFont="1" applyFill="1"/>
    <xf numFmtId="1" fontId="11" fillId="0" borderId="0" xfId="0" applyNumberFormat="1" applyFont="1"/>
    <xf numFmtId="0" fontId="10" fillId="0" borderId="0" xfId="0" applyFont="1"/>
    <xf numFmtId="0" fontId="9" fillId="0" borderId="19" xfId="0" applyFont="1" applyBorder="1"/>
    <xf numFmtId="1" fontId="9" fillId="0" borderId="18" xfId="0" applyNumberFormat="1" applyFont="1" applyBorder="1"/>
    <xf numFmtId="1" fontId="11" fillId="0" borderId="18" xfId="0" applyNumberFormat="1" applyFont="1" applyBorder="1"/>
    <xf numFmtId="1" fontId="10" fillId="0" borderId="19" xfId="0" applyNumberFormat="1" applyFont="1" applyBorder="1"/>
    <xf numFmtId="0" fontId="10" fillId="17" borderId="0" xfId="0" applyFont="1" applyFill="1"/>
    <xf numFmtId="0" fontId="9" fillId="4" borderId="14" xfId="0" applyFont="1" applyFill="1" applyBorder="1"/>
    <xf numFmtId="0" fontId="30" fillId="0" borderId="0" xfId="0" applyFont="1" applyAlignment="1">
      <alignment wrapText="1"/>
    </xf>
    <xf numFmtId="0" fontId="6" fillId="5" borderId="11" xfId="0" applyFont="1" applyFill="1" applyBorder="1"/>
    <xf numFmtId="0" fontId="10" fillId="4" borderId="19" xfId="0" applyFont="1" applyFill="1" applyBorder="1"/>
    <xf numFmtId="1" fontId="10" fillId="17" borderId="19" xfId="0" applyNumberFormat="1" applyFont="1" applyFill="1" applyBorder="1"/>
    <xf numFmtId="1" fontId="10" fillId="5" borderId="19" xfId="0" applyNumberFormat="1" applyFont="1" applyFill="1" applyBorder="1"/>
    <xf numFmtId="0" fontId="6" fillId="17" borderId="0" xfId="0" applyFont="1" applyFill="1"/>
    <xf numFmtId="1" fontId="31" fillId="0" borderId="0" xfId="0" applyNumberFormat="1" applyFont="1"/>
    <xf numFmtId="0" fontId="32" fillId="5" borderId="11" xfId="0" applyFont="1" applyFill="1" applyBorder="1"/>
    <xf numFmtId="0" fontId="32" fillId="5" borderId="0" xfId="0" applyFont="1" applyFill="1"/>
    <xf numFmtId="0" fontId="9" fillId="4" borderId="19" xfId="0" applyFont="1" applyFill="1" applyBorder="1"/>
    <xf numFmtId="1" fontId="10" fillId="4" borderId="19" xfId="0" applyNumberFormat="1" applyFont="1" applyFill="1" applyBorder="1"/>
    <xf numFmtId="0" fontId="33" fillId="4" borderId="0" xfId="0" applyFont="1" applyFill="1"/>
    <xf numFmtId="0" fontId="5" fillId="0" borderId="0" xfId="0" applyFont="1" applyAlignment="1">
      <alignment wrapText="1"/>
    </xf>
    <xf numFmtId="0" fontId="8" fillId="16" borderId="0" xfId="0" applyFont="1" applyFill="1" applyAlignment="1">
      <alignment wrapText="1"/>
    </xf>
    <xf numFmtId="14" fontId="6" fillId="0" borderId="0" xfId="0" applyNumberFormat="1" applyFont="1" applyAlignment="1">
      <alignment wrapText="1"/>
    </xf>
    <xf numFmtId="0" fontId="6" fillId="4" borderId="11" xfId="0" applyFont="1" applyFill="1" applyBorder="1"/>
    <xf numFmtId="0" fontId="9" fillId="17" borderId="0" xfId="0" applyFont="1" applyFill="1"/>
    <xf numFmtId="0" fontId="10" fillId="19" borderId="11" xfId="0" applyFont="1" applyFill="1" applyBorder="1"/>
    <xf numFmtId="0" fontId="9" fillId="19" borderId="11" xfId="0" applyFont="1" applyFill="1" applyBorder="1"/>
    <xf numFmtId="0" fontId="9" fillId="19" borderId="0" xfId="0" applyFont="1" applyFill="1"/>
    <xf numFmtId="0" fontId="8" fillId="1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0" fillId="17" borderId="0" xfId="0" applyFill="1"/>
    <xf numFmtId="0" fontId="32" fillId="16" borderId="11" xfId="0" applyFont="1" applyFill="1" applyBorder="1"/>
    <xf numFmtId="0" fontId="9" fillId="16" borderId="0" xfId="0" applyFont="1" applyFill="1"/>
    <xf numFmtId="1" fontId="9" fillId="16" borderId="0" xfId="0" applyNumberFormat="1" applyFont="1" applyFill="1"/>
    <xf numFmtId="1" fontId="24" fillId="16" borderId="0" xfId="0" applyNumberFormat="1" applyFont="1" applyFill="1"/>
    <xf numFmtId="0" fontId="27" fillId="9" borderId="0" xfId="0" applyFont="1" applyFill="1"/>
    <xf numFmtId="1" fontId="10" fillId="9" borderId="0" xfId="0" applyNumberFormat="1" applyFont="1" applyFill="1"/>
    <xf numFmtId="1" fontId="29" fillId="9" borderId="19" xfId="0" applyNumberFormat="1" applyFont="1" applyFill="1" applyBorder="1"/>
    <xf numFmtId="0" fontId="32" fillId="9" borderId="11" xfId="0" applyFont="1" applyFill="1" applyBorder="1"/>
    <xf numFmtId="0" fontId="0" fillId="0" borderId="0" xfId="0" quotePrefix="1"/>
    <xf numFmtId="0" fontId="36" fillId="4" borderId="0" xfId="0" applyFont="1" applyFill="1" applyAlignment="1">
      <alignment wrapText="1"/>
    </xf>
    <xf numFmtId="1" fontId="6" fillId="3" borderId="28" xfId="0" applyNumberFormat="1" applyFont="1" applyFill="1" applyBorder="1" applyAlignment="1">
      <alignment horizontal="center"/>
    </xf>
    <xf numFmtId="1" fontId="0" fillId="3" borderId="28" xfId="0" applyNumberFormat="1" applyFill="1" applyBorder="1" applyAlignment="1">
      <alignment horizontal="center"/>
    </xf>
    <xf numFmtId="1" fontId="27" fillId="3" borderId="28" xfId="0" applyNumberFormat="1" applyFont="1" applyFill="1" applyBorder="1" applyAlignment="1">
      <alignment horizontal="center"/>
    </xf>
    <xf numFmtId="1" fontId="27" fillId="3" borderId="29" xfId="0" applyNumberFormat="1" applyFont="1" applyFill="1" applyBorder="1" applyAlignment="1">
      <alignment horizontal="center"/>
    </xf>
    <xf numFmtId="1" fontId="27" fillId="0" borderId="30" xfId="0" applyNumberFormat="1" applyFont="1" applyBorder="1"/>
    <xf numFmtId="1" fontId="10" fillId="0" borderId="30" xfId="0" applyNumberFormat="1" applyFont="1" applyBorder="1"/>
    <xf numFmtId="1" fontId="9" fillId="0" borderId="31" xfId="0" applyNumberFormat="1" applyFont="1" applyBorder="1"/>
    <xf numFmtId="1" fontId="24" fillId="0" borderId="31" xfId="0" applyNumberFormat="1" applyFont="1" applyBorder="1"/>
    <xf numFmtId="0" fontId="9" fillId="0" borderId="31" xfId="0" applyFont="1" applyBorder="1"/>
    <xf numFmtId="1" fontId="27" fillId="0" borderId="31" xfId="0" applyNumberFormat="1" applyFont="1" applyBorder="1"/>
    <xf numFmtId="1" fontId="27" fillId="0" borderId="20" xfId="0" applyNumberFormat="1" applyFont="1" applyBorder="1"/>
    <xf numFmtId="1" fontId="31" fillId="0" borderId="30" xfId="0" applyNumberFormat="1" applyFont="1" applyBorder="1"/>
    <xf numFmtId="1" fontId="27" fillId="9" borderId="30" xfId="0" applyNumberFormat="1" applyFont="1" applyFill="1" applyBorder="1"/>
    <xf numFmtId="1" fontId="6" fillId="11" borderId="28" xfId="0" applyNumberFormat="1" applyFont="1" applyFill="1" applyBorder="1" applyAlignment="1">
      <alignment horizontal="center"/>
    </xf>
    <xf numFmtId="1" fontId="0" fillId="11" borderId="28" xfId="0" applyNumberFormat="1" applyFill="1" applyBorder="1" applyAlignment="1">
      <alignment horizontal="center"/>
    </xf>
    <xf numFmtId="1" fontId="27" fillId="11" borderId="28" xfId="0" applyNumberFormat="1" applyFont="1" applyFill="1" applyBorder="1" applyAlignment="1">
      <alignment horizontal="center"/>
    </xf>
    <xf numFmtId="1" fontId="27" fillId="11" borderId="29" xfId="0" applyNumberFormat="1" applyFont="1" applyFill="1" applyBorder="1" applyAlignment="1">
      <alignment horizontal="center"/>
    </xf>
    <xf numFmtId="0" fontId="27" fillId="9" borderId="30" xfId="0" applyFont="1" applyFill="1" applyBorder="1"/>
    <xf numFmtId="0" fontId="9" fillId="0" borderId="32" xfId="0" applyFont="1" applyBorder="1"/>
    <xf numFmtId="1" fontId="27" fillId="16" borderId="30" xfId="0" applyNumberFormat="1" applyFont="1" applyFill="1" applyBorder="1"/>
    <xf numFmtId="0" fontId="9" fillId="0" borderId="30" xfId="0" applyFont="1" applyBorder="1"/>
    <xf numFmtId="1" fontId="9" fillId="4" borderId="7" xfId="0" applyNumberFormat="1" applyFont="1" applyFill="1" applyBorder="1"/>
    <xf numFmtId="1" fontId="9" fillId="4" borderId="31" xfId="0" applyNumberFormat="1" applyFont="1" applyFill="1" applyBorder="1"/>
    <xf numFmtId="1" fontId="28" fillId="0" borderId="31" xfId="0" applyNumberFormat="1" applyFont="1" applyBorder="1"/>
    <xf numFmtId="1" fontId="28" fillId="0" borderId="20" xfId="0" applyNumberFormat="1" applyFont="1" applyBorder="1"/>
    <xf numFmtId="0" fontId="9" fillId="0" borderId="33" xfId="0" applyFont="1" applyBorder="1"/>
    <xf numFmtId="1" fontId="10" fillId="13" borderId="18" xfId="0" applyNumberFormat="1" applyFont="1" applyFill="1" applyBorder="1"/>
    <xf numFmtId="0" fontId="9" fillId="16" borderId="11" xfId="0" applyFont="1" applyFill="1" applyBorder="1"/>
    <xf numFmtId="1" fontId="10" fillId="0" borderId="11" xfId="0" applyNumberFormat="1" applyFont="1" applyBorder="1"/>
    <xf numFmtId="1" fontId="9" fillId="0" borderId="21" xfId="0" applyNumberFormat="1" applyFont="1" applyBorder="1"/>
    <xf numFmtId="1" fontId="10" fillId="9" borderId="11" xfId="0" applyNumberFormat="1" applyFont="1" applyFill="1" applyBorder="1"/>
    <xf numFmtId="0" fontId="0" fillId="10" borderId="0" xfId="0" applyFill="1"/>
    <xf numFmtId="0" fontId="0" fillId="10" borderId="0" xfId="0" applyFill="1" applyAlignment="1">
      <alignment horizontal="center"/>
    </xf>
    <xf numFmtId="0" fontId="37" fillId="10" borderId="0" xfId="0" applyFont="1" applyFill="1"/>
    <xf numFmtId="0" fontId="37" fillId="0" borderId="0" xfId="0" applyFont="1"/>
    <xf numFmtId="0" fontId="6" fillId="0" borderId="27" xfId="0" applyFont="1" applyBorder="1" applyAlignment="1">
      <alignment horizontal="center"/>
    </xf>
    <xf numFmtId="0" fontId="38" fillId="0" borderId="0" xfId="0" applyFont="1" applyAlignment="1">
      <alignment horizontal="left" vertical="center" indent="2"/>
    </xf>
    <xf numFmtId="0" fontId="0" fillId="0" borderId="1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16" borderId="38" xfId="0" applyFont="1" applyFill="1" applyBorder="1" applyAlignment="1">
      <alignment horizontal="center"/>
    </xf>
    <xf numFmtId="0" fontId="6" fillId="16" borderId="39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0" fillId="21" borderId="0" xfId="0" applyFont="1" applyFill="1"/>
    <xf numFmtId="1" fontId="9" fillId="9" borderId="18" xfId="0" applyNumberFormat="1" applyFont="1" applyFill="1" applyBorder="1"/>
    <xf numFmtId="1" fontId="9" fillId="16" borderId="18" xfId="0" applyNumberFormat="1" applyFont="1" applyFill="1" applyBorder="1"/>
    <xf numFmtId="0" fontId="10" fillId="4" borderId="18" xfId="0" applyFont="1" applyFill="1" applyBorder="1"/>
    <xf numFmtId="1" fontId="9" fillId="0" borderId="11" xfId="0" applyNumberFormat="1" applyFont="1" applyBorder="1"/>
    <xf numFmtId="1" fontId="9" fillId="13" borderId="18" xfId="0" applyNumberFormat="1" applyFont="1" applyFill="1" applyBorder="1"/>
    <xf numFmtId="1" fontId="24" fillId="0" borderId="11" xfId="0" applyNumberFormat="1" applyFont="1" applyBorder="1"/>
    <xf numFmtId="1" fontId="27" fillId="0" borderId="11" xfId="0" applyNumberFormat="1" applyFont="1" applyBorder="1"/>
    <xf numFmtId="0" fontId="10" fillId="9" borderId="11" xfId="0" applyFont="1" applyFill="1" applyBorder="1"/>
    <xf numFmtId="49" fontId="0" fillId="0" borderId="0" xfId="0" applyNumberFormat="1" applyAlignment="1">
      <alignment horizontal="center"/>
    </xf>
    <xf numFmtId="49" fontId="0" fillId="22" borderId="0" xfId="0" applyNumberFormat="1" applyFill="1" applyAlignment="1">
      <alignment horizontal="center"/>
    </xf>
    <xf numFmtId="49" fontId="0" fillId="23" borderId="0" xfId="0" applyNumberFormat="1" applyFill="1" applyAlignment="1">
      <alignment horizontal="center"/>
    </xf>
    <xf numFmtId="49" fontId="0" fillId="24" borderId="0" xfId="0" applyNumberFormat="1" applyFill="1" applyAlignment="1">
      <alignment horizontal="center"/>
    </xf>
    <xf numFmtId="0" fontId="6" fillId="3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11" borderId="0" xfId="0" applyFont="1" applyFill="1" applyAlignment="1">
      <alignment wrapText="1"/>
    </xf>
    <xf numFmtId="1" fontId="28" fillId="9" borderId="30" xfId="0" applyNumberFormat="1" applyFont="1" applyFill="1" applyBorder="1"/>
    <xf numFmtId="1" fontId="28" fillId="0" borderId="30" xfId="0" applyNumberFormat="1" applyFont="1" applyBorder="1"/>
    <xf numFmtId="0" fontId="9" fillId="25" borderId="11" xfId="0" applyFont="1" applyFill="1" applyBorder="1"/>
    <xf numFmtId="1" fontId="39" fillId="0" borderId="0" xfId="0" applyNumberFormat="1" applyFont="1"/>
    <xf numFmtId="0" fontId="32" fillId="19" borderId="11" xfId="0" applyFont="1" applyFill="1" applyBorder="1"/>
    <xf numFmtId="1" fontId="32" fillId="0" borderId="18" xfId="0" applyNumberFormat="1" applyFont="1" applyBorder="1"/>
    <xf numFmtId="1" fontId="32" fillId="0" borderId="0" xfId="0" applyNumberFormat="1" applyFont="1"/>
    <xf numFmtId="1" fontId="40" fillId="0" borderId="0" xfId="0" applyNumberFormat="1" applyFont="1"/>
    <xf numFmtId="1" fontId="39" fillId="0" borderId="30" xfId="0" applyNumberFormat="1" applyFont="1" applyBorder="1"/>
    <xf numFmtId="1" fontId="29" fillId="0" borderId="18" xfId="0" applyNumberFormat="1" applyFont="1" applyBorder="1"/>
    <xf numFmtId="1" fontId="27" fillId="3" borderId="0" xfId="0" applyNumberFormat="1" applyFont="1" applyFill="1"/>
    <xf numFmtId="0" fontId="32" fillId="0" borderId="0" xfId="0" applyFont="1"/>
    <xf numFmtId="0" fontId="41" fillId="0" borderId="0" xfId="0" applyFont="1" applyAlignment="1">
      <alignment wrapText="1"/>
    </xf>
    <xf numFmtId="0" fontId="7" fillId="7" borderId="0" xfId="0" applyFont="1" applyFill="1" applyAlignment="1">
      <alignment wrapText="1"/>
    </xf>
    <xf numFmtId="49" fontId="5" fillId="7" borderId="0" xfId="0" applyNumberFormat="1" applyFont="1" applyFill="1" applyAlignment="1">
      <alignment horizontal="center" wrapText="1"/>
    </xf>
    <xf numFmtId="0" fontId="9" fillId="26" borderId="11" xfId="0" applyFont="1" applyFill="1" applyBorder="1"/>
    <xf numFmtId="0" fontId="9" fillId="26" borderId="0" xfId="0" applyFont="1" applyFill="1"/>
    <xf numFmtId="0" fontId="10" fillId="26" borderId="11" xfId="0" applyFont="1" applyFill="1" applyBorder="1"/>
    <xf numFmtId="1" fontId="10" fillId="26" borderId="11" xfId="0" applyNumberFormat="1" applyFont="1" applyFill="1" applyBorder="1"/>
    <xf numFmtId="49" fontId="13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20" fillId="4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49" fontId="8" fillId="4" borderId="0" xfId="0" applyNumberFormat="1" applyFont="1" applyFill="1" applyAlignment="1">
      <alignment wrapText="1"/>
    </xf>
    <xf numFmtId="49" fontId="5" fillId="6" borderId="1" xfId="0" applyNumberFormat="1" applyFont="1" applyFill="1" applyBorder="1" applyAlignment="1">
      <alignment wrapText="1"/>
    </xf>
    <xf numFmtId="49" fontId="5" fillId="6" borderId="2" xfId="0" applyNumberFormat="1" applyFont="1" applyFill="1" applyBorder="1" applyAlignment="1">
      <alignment wrapText="1"/>
    </xf>
    <xf numFmtId="49" fontId="13" fillId="4" borderId="0" xfId="0" applyNumberFormat="1" applyFont="1" applyFill="1" applyAlignment="1">
      <alignment wrapText="1"/>
    </xf>
    <xf numFmtId="49" fontId="8" fillId="7" borderId="0" xfId="0" applyNumberFormat="1" applyFont="1" applyFill="1" applyAlignment="1">
      <alignment wrapText="1"/>
    </xf>
    <xf numFmtId="49" fontId="20" fillId="0" borderId="0" xfId="0" applyNumberFormat="1" applyFont="1" applyAlignment="1">
      <alignment wrapText="1"/>
    </xf>
    <xf numFmtId="0" fontId="9" fillId="13" borderId="11" xfId="0" applyFont="1" applyFill="1" applyBorder="1"/>
    <xf numFmtId="0" fontId="9" fillId="13" borderId="0" xfId="0" applyFont="1" applyFill="1"/>
    <xf numFmtId="1" fontId="39" fillId="9" borderId="0" xfId="0" applyNumberFormat="1" applyFont="1" applyFill="1"/>
    <xf numFmtId="0" fontId="10" fillId="13" borderId="0" xfId="0" applyFont="1" applyFill="1"/>
    <xf numFmtId="1" fontId="10" fillId="4" borderId="11" xfId="0" applyNumberFormat="1" applyFont="1" applyFill="1" applyBorder="1"/>
    <xf numFmtId="0" fontId="6" fillId="7" borderId="0" xfId="0" applyFont="1" applyFill="1" applyAlignment="1">
      <alignment horizontal="center"/>
    </xf>
    <xf numFmtId="0" fontId="9" fillId="7" borderId="0" xfId="0" applyFont="1" applyFill="1"/>
    <xf numFmtId="1" fontId="10" fillId="7" borderId="0" xfId="0" applyNumberFormat="1" applyFont="1" applyFill="1"/>
    <xf numFmtId="1" fontId="6" fillId="7" borderId="0" xfId="0" applyNumberFormat="1" applyFont="1" applyFill="1" applyAlignment="1">
      <alignment horizontal="center"/>
    </xf>
    <xf numFmtId="1" fontId="9" fillId="7" borderId="0" xfId="0" applyNumberFormat="1" applyFont="1" applyFill="1"/>
    <xf numFmtId="1" fontId="26" fillId="7" borderId="0" xfId="0" applyNumberFormat="1" applyFont="1" applyFill="1" applyAlignment="1">
      <alignment horizontal="center"/>
    </xf>
    <xf numFmtId="1" fontId="27" fillId="7" borderId="0" xfId="0" applyNumberFormat="1" applyFont="1" applyFill="1"/>
    <xf numFmtId="0" fontId="9" fillId="7" borderId="0" xfId="0" applyFont="1" applyFill="1" applyAlignment="1">
      <alignment horizontal="center"/>
    </xf>
    <xf numFmtId="1" fontId="24" fillId="7" borderId="0" xfId="0" applyNumberFormat="1" applyFont="1" applyFill="1"/>
    <xf numFmtId="0" fontId="9" fillId="7" borderId="0" xfId="0" applyFont="1" applyFill="1" applyAlignment="1">
      <alignment horizontal="left"/>
    </xf>
    <xf numFmtId="0" fontId="27" fillId="7" borderId="0" xfId="0" applyFont="1" applyFill="1"/>
    <xf numFmtId="16" fontId="9" fillId="7" borderId="0" xfId="0" applyNumberFormat="1" applyFont="1" applyFill="1" applyAlignment="1">
      <alignment horizontal="center"/>
    </xf>
    <xf numFmtId="14" fontId="9" fillId="0" borderId="0" xfId="0" applyNumberFormat="1" applyFont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1" fontId="27" fillId="5" borderId="0" xfId="0" applyNumberFormat="1" applyFont="1" applyFill="1"/>
    <xf numFmtId="1" fontId="9" fillId="5" borderId="0" xfId="0" applyNumberFormat="1" applyFont="1" applyFill="1"/>
    <xf numFmtId="1" fontId="24" fillId="5" borderId="0" xfId="0" applyNumberFormat="1" applyFont="1" applyFill="1"/>
    <xf numFmtId="1" fontId="27" fillId="5" borderId="30" xfId="0" applyNumberFormat="1" applyFont="1" applyFill="1" applyBorder="1"/>
    <xf numFmtId="1" fontId="39" fillId="5" borderId="0" xfId="0" applyNumberFormat="1" applyFont="1" applyFill="1"/>
    <xf numFmtId="1" fontId="9" fillId="5" borderId="18" xfId="0" applyNumberFormat="1" applyFont="1" applyFill="1" applyBorder="1"/>
    <xf numFmtId="0" fontId="1" fillId="3" borderId="0" xfId="0" applyFont="1" applyFill="1"/>
    <xf numFmtId="0" fontId="0" fillId="3" borderId="0" xfId="0" applyFill="1"/>
    <xf numFmtId="0" fontId="42" fillId="8" borderId="0" xfId="0" applyFont="1" applyFill="1"/>
    <xf numFmtId="0" fontId="43" fillId="0" borderId="0" xfId="0" applyFont="1"/>
    <xf numFmtId="0" fontId="1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45" fillId="7" borderId="0" xfId="0" applyFont="1" applyFill="1"/>
    <xf numFmtId="0" fontId="1" fillId="7" borderId="0" xfId="0" applyFont="1" applyFill="1"/>
    <xf numFmtId="0" fontId="43" fillId="7" borderId="0" xfId="0" applyFont="1" applyFill="1"/>
    <xf numFmtId="0" fontId="46" fillId="7" borderId="0" xfId="0" applyFont="1" applyFill="1"/>
    <xf numFmtId="0" fontId="45" fillId="16" borderId="0" xfId="0" applyFont="1" applyFill="1"/>
    <xf numFmtId="0" fontId="1" fillId="16" borderId="0" xfId="0" applyFont="1" applyFill="1"/>
    <xf numFmtId="0" fontId="47" fillId="7" borderId="0" xfId="0" applyFont="1" applyFill="1"/>
    <xf numFmtId="0" fontId="53" fillId="7" borderId="0" xfId="0" applyFont="1" applyFill="1"/>
    <xf numFmtId="0" fontId="52" fillId="10" borderId="0" xfId="0" applyFont="1" applyFill="1"/>
    <xf numFmtId="0" fontId="1" fillId="10" borderId="0" xfId="0" applyFont="1" applyFill="1"/>
    <xf numFmtId="0" fontId="50" fillId="7" borderId="0" xfId="0" applyFont="1" applyFill="1"/>
    <xf numFmtId="0" fontId="48" fillId="7" borderId="0" xfId="0" applyFont="1" applyFill="1"/>
    <xf numFmtId="0" fontId="49" fillId="7" borderId="0" xfId="0" applyFont="1" applyFill="1"/>
    <xf numFmtId="0" fontId="52" fillId="7" borderId="0" xfId="0" applyFont="1" applyFill="1"/>
    <xf numFmtId="0" fontId="51" fillId="7" borderId="0" xfId="0" applyFont="1" applyFill="1"/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42" fillId="4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8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1" fillId="7" borderId="0" xfId="0" applyFont="1" applyFill="1" applyAlignment="1">
      <alignment horizontal="right"/>
    </xf>
    <xf numFmtId="0" fontId="1" fillId="16" borderId="0" xfId="0" applyFont="1" applyFill="1" applyAlignment="1">
      <alignment horizontal="right"/>
    </xf>
    <xf numFmtId="0" fontId="1" fillId="1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54" fillId="27" borderId="0" xfId="0" applyFont="1" applyFill="1" applyAlignment="1">
      <alignment horizontal="left" vertical="center" wrapText="1"/>
    </xf>
    <xf numFmtId="0" fontId="56" fillId="28" borderId="47" xfId="0" applyFont="1" applyFill="1" applyBorder="1" applyAlignment="1">
      <alignment horizontal="left" vertical="center" wrapText="1"/>
    </xf>
    <xf numFmtId="0" fontId="55" fillId="28" borderId="48" xfId="0" applyFont="1" applyFill="1" applyBorder="1" applyAlignment="1">
      <alignment vertical="center" wrapText="1"/>
    </xf>
    <xf numFmtId="0" fontId="57" fillId="28" borderId="47" xfId="0" applyFont="1" applyFill="1" applyBorder="1" applyAlignment="1">
      <alignment horizontal="left" vertical="center" wrapText="1"/>
    </xf>
    <xf numFmtId="0" fontId="6" fillId="3" borderId="0" xfId="0" applyFont="1" applyFill="1"/>
    <xf numFmtId="0" fontId="0" fillId="3" borderId="0" xfId="0" applyFill="1" applyAlignment="1">
      <alignment horizontal="center"/>
    </xf>
    <xf numFmtId="0" fontId="42" fillId="8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2" fillId="0" borderId="0" xfId="0" applyFont="1" applyAlignment="1">
      <alignment horizontal="center"/>
    </xf>
    <xf numFmtId="0" fontId="42" fillId="8" borderId="0" xfId="0" applyFont="1" applyFill="1" applyAlignment="1">
      <alignment horizontal="right"/>
    </xf>
    <xf numFmtId="0" fontId="50" fillId="0" borderId="0" xfId="0" applyFont="1" applyAlignment="1">
      <alignment horizontal="right"/>
    </xf>
    <xf numFmtId="0" fontId="44" fillId="0" borderId="0" xfId="0" applyFont="1" applyAlignment="1">
      <alignment horizontal="right"/>
    </xf>
    <xf numFmtId="0" fontId="59" fillId="0" borderId="0" xfId="0" applyFont="1" applyAlignment="1">
      <alignment horizontal="right"/>
    </xf>
    <xf numFmtId="0" fontId="45" fillId="0" borderId="0" xfId="0" applyFont="1" applyAlignment="1">
      <alignment horizontal="right"/>
    </xf>
    <xf numFmtId="0" fontId="43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0" fontId="60" fillId="0" borderId="0" xfId="0" applyFont="1" applyAlignment="1">
      <alignment horizontal="right"/>
    </xf>
    <xf numFmtId="0" fontId="47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51" fillId="0" borderId="0" xfId="0" applyFont="1" applyAlignment="1">
      <alignment horizontal="right"/>
    </xf>
    <xf numFmtId="9" fontId="0" fillId="0" borderId="0" xfId="0" applyNumberFormat="1"/>
    <xf numFmtId="0" fontId="7" fillId="0" borderId="0" xfId="0" applyFont="1"/>
    <xf numFmtId="0" fontId="1" fillId="13" borderId="0" xfId="0" applyFont="1" applyFill="1" applyAlignment="1">
      <alignment horizontal="center"/>
    </xf>
    <xf numFmtId="0" fontId="44" fillId="29" borderId="0" xfId="0" applyFont="1" applyFill="1" applyAlignment="1">
      <alignment horizontal="right"/>
    </xf>
    <xf numFmtId="0" fontId="1" fillId="29" borderId="0" xfId="0" applyFont="1" applyFill="1" applyAlignment="1">
      <alignment horizontal="center"/>
    </xf>
    <xf numFmtId="0" fontId="50" fillId="29" borderId="0" xfId="0" applyFont="1" applyFill="1" applyAlignment="1">
      <alignment horizontal="right"/>
    </xf>
    <xf numFmtId="0" fontId="45" fillId="29" borderId="0" xfId="0" applyFont="1" applyFill="1" applyAlignment="1">
      <alignment horizontal="right"/>
    </xf>
    <xf numFmtId="0" fontId="47" fillId="29" borderId="0" xfId="0" applyFont="1" applyFill="1" applyAlignment="1">
      <alignment horizontal="right"/>
    </xf>
    <xf numFmtId="0" fontId="46" fillId="29" borderId="0" xfId="0" applyFont="1" applyFill="1" applyAlignment="1">
      <alignment horizontal="right"/>
    </xf>
    <xf numFmtId="0" fontId="60" fillId="29" borderId="0" xfId="0" applyFont="1" applyFill="1" applyAlignment="1">
      <alignment horizontal="right"/>
    </xf>
    <xf numFmtId="0" fontId="59" fillId="29" borderId="0" xfId="0" applyFont="1" applyFill="1" applyAlignment="1">
      <alignment horizontal="right"/>
    </xf>
    <xf numFmtId="0" fontId="61" fillId="29" borderId="0" xfId="0" applyFont="1" applyFill="1" applyAlignment="1">
      <alignment horizontal="right"/>
    </xf>
    <xf numFmtId="0" fontId="43" fillId="29" borderId="0" xfId="0" applyFont="1" applyFill="1" applyAlignment="1">
      <alignment horizontal="right"/>
    </xf>
    <xf numFmtId="0" fontId="6" fillId="3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0" fontId="62" fillId="0" borderId="0" xfId="0" applyFont="1" applyAlignment="1">
      <alignment horizontal="center"/>
    </xf>
    <xf numFmtId="0" fontId="46" fillId="30" borderId="0" xfId="0" applyFont="1" applyFill="1" applyAlignment="1">
      <alignment horizontal="right"/>
    </xf>
    <xf numFmtId="0" fontId="1" fillId="30" borderId="0" xfId="0" applyFont="1" applyFill="1" applyAlignment="1">
      <alignment horizontal="center"/>
    </xf>
    <xf numFmtId="0" fontId="45" fillId="31" borderId="0" xfId="0" applyFont="1" applyFill="1" applyAlignment="1">
      <alignment horizontal="right"/>
    </xf>
    <xf numFmtId="0" fontId="1" fillId="31" borderId="0" xfId="0" applyFont="1" applyFill="1" applyAlignment="1">
      <alignment horizontal="center"/>
    </xf>
    <xf numFmtId="0" fontId="59" fillId="31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65" fillId="0" borderId="0" xfId="0" applyFont="1"/>
    <xf numFmtId="0" fontId="66" fillId="0" borderId="0" xfId="0" applyFont="1"/>
    <xf numFmtId="0" fontId="6" fillId="0" borderId="0" xfId="0" applyFont="1" applyAlignment="1">
      <alignment horizontal="center"/>
    </xf>
    <xf numFmtId="0" fontId="37" fillId="0" borderId="34" xfId="0" applyFont="1" applyBorder="1" applyAlignment="1">
      <alignment horizontal="center"/>
    </xf>
    <xf numFmtId="0" fontId="37" fillId="0" borderId="35" xfId="0" applyFont="1" applyBorder="1" applyAlignment="1">
      <alignment horizontal="center"/>
    </xf>
    <xf numFmtId="0" fontId="37" fillId="0" borderId="3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7" fillId="0" borderId="0" xfId="0" applyFont="1" applyFill="1" applyBorder="1" applyAlignment="1"/>
    <xf numFmtId="0" fontId="68" fillId="20" borderId="23" xfId="0" applyFont="1" applyFill="1" applyBorder="1" applyAlignment="1"/>
    <xf numFmtId="0" fontId="68" fillId="20" borderId="24" xfId="0" applyFont="1" applyFill="1" applyBorder="1" applyAlignment="1"/>
    <xf numFmtId="0" fontId="67" fillId="0" borderId="23" xfId="0" applyFont="1" applyFill="1" applyBorder="1" applyAlignment="1"/>
    <xf numFmtId="0" fontId="67" fillId="0" borderId="24" xfId="0" applyFont="1" applyFill="1" applyBorder="1" applyAlignment="1"/>
    <xf numFmtId="0" fontId="67" fillId="0" borderId="26" xfId="0" applyFont="1" applyFill="1" applyBorder="1" applyAlignment="1"/>
    <xf numFmtId="0" fontId="67" fillId="0" borderId="20" xfId="0" applyFont="1" applyFill="1" applyBorder="1" applyAlignment="1"/>
    <xf numFmtId="0" fontId="69" fillId="0" borderId="0" xfId="0" applyFont="1" applyFill="1" applyBorder="1" applyAlignment="1"/>
    <xf numFmtId="0" fontId="68" fillId="20" borderId="31" xfId="0" applyFont="1" applyFill="1" applyBorder="1" applyAlignment="1">
      <alignment wrapText="1"/>
    </xf>
    <xf numFmtId="0" fontId="68" fillId="20" borderId="22" xfId="0" applyFont="1" applyFill="1" applyBorder="1" applyAlignment="1">
      <alignment wrapText="1"/>
    </xf>
    <xf numFmtId="0" fontId="67" fillId="0" borderId="22" xfId="0" applyFont="1" applyFill="1" applyBorder="1" applyAlignment="1">
      <alignment wrapText="1"/>
    </xf>
    <xf numFmtId="0" fontId="67" fillId="0" borderId="25" xfId="0" applyFont="1" applyFill="1" applyBorder="1" applyAlignment="1">
      <alignment wrapText="1"/>
    </xf>
    <xf numFmtId="0" fontId="69" fillId="0" borderId="0" xfId="0" applyFont="1" applyFill="1" applyBorder="1" applyAlignment="1">
      <alignment wrapText="1"/>
    </xf>
    <xf numFmtId="0" fontId="69" fillId="0" borderId="27" xfId="0" applyFont="1" applyFill="1" applyBorder="1" applyAlignment="1">
      <alignment wrapText="1"/>
    </xf>
    <xf numFmtId="0" fontId="69" fillId="0" borderId="46" xfId="0" applyFont="1" applyFill="1" applyBorder="1" applyAlignment="1">
      <alignment wrapText="1"/>
    </xf>
    <xf numFmtId="0" fontId="69" fillId="0" borderId="41" xfId="0" applyFont="1" applyFill="1" applyBorder="1" applyAlignment="1">
      <alignment wrapText="1"/>
    </xf>
    <xf numFmtId="0" fontId="68" fillId="20" borderId="23" xfId="0" applyFont="1" applyFill="1" applyBorder="1" applyAlignment="1">
      <alignment wrapText="1"/>
    </xf>
    <xf numFmtId="0" fontId="67" fillId="0" borderId="23" xfId="0" applyFont="1" applyFill="1" applyBorder="1" applyAlignment="1">
      <alignment wrapText="1"/>
    </xf>
    <xf numFmtId="0" fontId="67" fillId="0" borderId="26" xfId="0" applyFont="1" applyFill="1" applyBorder="1" applyAlignment="1">
      <alignment wrapText="1"/>
    </xf>
    <xf numFmtId="0" fontId="69" fillId="0" borderId="49" xfId="0" applyFont="1" applyFill="1" applyBorder="1" applyAlignment="1">
      <alignment wrapText="1"/>
    </xf>
    <xf numFmtId="0" fontId="69" fillId="0" borderId="30" xfId="0" applyFont="1" applyFill="1" applyBorder="1" applyAlignment="1">
      <alignment wrapText="1"/>
    </xf>
    <xf numFmtId="0" fontId="69" fillId="0" borderId="20" xfId="0" applyFont="1" applyFill="1" applyBorder="1" applyAlignment="1">
      <alignment wrapText="1"/>
    </xf>
    <xf numFmtId="0" fontId="68" fillId="20" borderId="24" xfId="0" applyFont="1" applyFill="1" applyBorder="1" applyAlignment="1">
      <alignment wrapText="1"/>
    </xf>
    <xf numFmtId="0" fontId="67" fillId="0" borderId="24" xfId="0" applyFont="1" applyFill="1" applyBorder="1" applyAlignment="1">
      <alignment wrapText="1"/>
    </xf>
    <xf numFmtId="0" fontId="67" fillId="0" borderId="20" xfId="0" applyFont="1" applyFill="1" applyBorder="1" applyAlignment="1">
      <alignment wrapText="1"/>
    </xf>
  </cellXfs>
  <cellStyles count="1">
    <cellStyle name="Normal" xfId="0" builtinId="0"/>
  </cellStyles>
  <dxfs count="169"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numFmt numFmtId="0" formatCode="General"/>
    </dxf>
    <dxf>
      <fill>
        <patternFill patternType="solid">
          <fgColor indexed="64"/>
          <bgColor theme="0" tint="-0.34998626667073579"/>
        </patternFill>
      </fill>
    </dxf>
    <dxf>
      <fill>
        <patternFill patternType="solid">
          <fgColor indexed="64"/>
          <bgColor theme="0" tint="-0.34998626667073579"/>
        </patternFill>
      </fill>
    </dxf>
    <dxf>
      <numFmt numFmtId="13" formatCode="0%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  <fill>
        <patternFill patternType="none">
          <fgColor indexed="64"/>
          <bgColor indexed="65"/>
        </patternFill>
      </fill>
    </dxf>
    <dxf>
      <font>
        <b/>
      </font>
    </dxf>
    <dxf>
      <font>
        <b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colors>
    <mruColors>
      <color rgb="FFFFFFCC"/>
      <color rgb="FF0602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75209</xdr:rowOff>
    </xdr:from>
    <xdr:to>
      <xdr:col>6</xdr:col>
      <xdr:colOff>396875</xdr:colOff>
      <xdr:row>18</xdr:row>
      <xdr:rowOff>138709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07C193-5776-48CB-90DB-77014425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267"/>
          <a:ext cx="6583919" cy="1393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FC755E-F4FF-4379-B1B8-1F11EA4535BA}" name="Table1" displayName="Table1" ref="A1:C11" totalsRowShown="0">
  <autoFilter ref="A1:C11" xr:uid="{85FC755E-F4FF-4379-B1B8-1F11EA4535BA}"/>
  <tableColumns count="3">
    <tableColumn id="1" xr3:uid="{686165A3-D730-42B3-B25E-F1E75BC53694}" name="Team"/>
    <tableColumn id="2" xr3:uid="{74B28851-09E1-4835-9FCE-29CD73FC067C}" name="Franchise"/>
    <tableColumn id="3" xr3:uid="{B2C2E44F-B9EC-4DC1-963E-4915DF6E11A2}" name="RF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58AC7C-3F80-4BE7-AEC1-74633700B328}" name="Table5" displayName="Table5" ref="A1:E11" totalsRowShown="0" headerRowDxfId="21" dataDxfId="20">
  <autoFilter ref="A1:E11" xr:uid="{4F0B76D9-B017-42E0-AF50-DCFC6CD10501}"/>
  <tableColumns count="5">
    <tableColumn id="1" xr3:uid="{C8772527-C816-4772-B144-69B8EA8E8D13}" name="Column1" dataDxfId="19"/>
    <tableColumn id="2" xr3:uid="{BE7D3097-30C4-404A-B135-E3A304483CDA}" name="Amnesty Available?" dataDxfId="18"/>
    <tableColumn id="3" xr3:uid="{CF2BA722-A2F1-4616-AFE7-8C83E87C318D}" name="Year Used" dataDxfId="17"/>
    <tableColumn id="4" xr3:uid="{585A709D-411F-40D2-AE8F-356E357FF326}" name="Player used on" dataDxfId="16"/>
    <tableColumn id="5" xr3:uid="{B6E56E49-3EC3-4E0E-86CD-C8C66E3CF9C1}" name="Next available amnesty" dataDxfId="1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F8AFB7-CD57-44E9-B6A1-11FABCBD6A5D}" name="Table13" displayName="Table13" ref="A1:N69" totalsRowShown="0">
  <autoFilter ref="A1:N69" xr:uid="{5727D614-D335-4BAA-8708-63E866DA7359}"/>
  <tableColumns count="14">
    <tableColumn id="1" xr3:uid="{52458964-4632-40A6-8B1D-F26F1682D473}" name="ID"/>
    <tableColumn id="2" xr3:uid="{CF999CEF-7B19-4ADB-96CB-57EEBFB68D79}" name="Player"/>
    <tableColumn id="3" xr3:uid="{9DB3F75E-3AA7-4324-8C36-D31CA07D6042}" name="Team"/>
    <tableColumn id="4" xr3:uid="{9A2FCE19-FF5D-409A-95A6-3E317757B7C2}" name="Position"/>
    <tableColumn id="5" xr3:uid="{E4FFF752-C33F-4929-8EC2-872875519668}" name="RkOv"/>
    <tableColumn id="6" xr3:uid="{08200913-3AC8-490E-81F2-95B04C7BF1A1}" name="Status"/>
    <tableColumn id="7" xr3:uid="{528F1E4B-8E37-4E94-9FBB-D45DDD006170}" name="Roster Status"/>
    <tableColumn id="8" xr3:uid="{C5AED9A5-ACA5-4B13-953D-4C80417AE951}" name="Age"/>
    <tableColumn id="9" xr3:uid="{9A2A1269-0B38-4CBA-A2BA-5170E3144341}" name="Opponent"/>
    <tableColumn id="10" xr3:uid="{B756DA22-96FA-4D8A-84F5-FBE964014954}" name="Contract"/>
    <tableColumn id="11" xr3:uid="{A7AD3A86-8F8B-4DD2-AE23-DB663056D1D7}" name="FPts"/>
    <tableColumn id="12" xr3:uid="{94272E27-1F75-4EE3-AB4D-FF313539DE6C}" name="FP/G"/>
    <tableColumn id="13" xr3:uid="{74CC1526-A311-44CE-8A62-F8AE6F613497}" name="Bye"/>
    <tableColumn id="14" xr3:uid="{33C90BFA-8E19-4A62-AC6A-CAF7EF6D7607}" name="Ros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5CD78E-B190-45E6-AA2B-FFC7EEED272A}" name="Table3" displayName="Table3" ref="A1:H11" totalsRowShown="0">
  <autoFilter ref="A1:H11" xr:uid="{FD5CD78E-B190-45E6-AA2B-FFC7EEED272A}"/>
  <tableColumns count="8">
    <tableColumn id="1" xr3:uid="{38C631DD-09FB-41D3-A705-A962BA5E6A59}" name="Position"/>
    <tableColumn id="2" xr3:uid="{89F439CB-7F98-46FB-B9C0-6060E7E1D53A}" name="Team"/>
    <tableColumn id="8" xr3:uid="{A312CC5C-F391-4ACE-9B74-BB6A86A6DFA2}" name="First Rounders Owned"/>
    <tableColumn id="3" xr3:uid="{426041D6-17AA-43A8-B79A-A850B3AF1946}" name="Wins"/>
    <tableColumn id="4" xr3:uid="{D6E9E1C0-B491-4105-8B8B-3BF46124C39D}" name="Losses"/>
    <tableColumn id="5" xr3:uid="{B9F44990-F2BA-4780-9AFA-4F4A4C7108F1}" name="Regular Season Lottery Balls" dataDxfId="13"/>
    <tableColumn id="7" xr3:uid="{CF549AAF-F942-4DDF-B999-CA314333B356}" name="Toilet Bowl" dataDxfId="12"/>
    <tableColumn id="6" xr3:uid="{4886C4AD-FD92-4A1A-AAB8-E1CE68106334}" name="Total" dataDxfId="11">
      <calculatedColumnFormula>Table3[[#This Row],[Regular Season Lottery Balls]]+Table3[[#This Row],[Toilet Bowl]]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41BEE5-DDBC-4253-9D4F-F748B978E31D}" name="Table16" displayName="Table16" ref="A1:E161" totalsRowShown="0" headerRowDxfId="10" dataDxfId="9">
  <autoFilter ref="A1:E161" xr:uid="{3E8A3EC7-C3D1-4D84-825C-BA8FA3BD84D5}"/>
  <tableColumns count="5">
    <tableColumn id="1" xr3:uid="{A3276018-A166-4F81-81ED-7EA83A4862A5}" name="Round" dataDxfId="8"/>
    <tableColumn id="2" xr3:uid="{C9DE7375-07F3-419D-BCF4-3C844FCDF58E}" name="Pick" dataDxfId="7"/>
    <tableColumn id="3" xr3:uid="{BA7A84CC-3ED5-4545-8BC4-FDDC5987208E}" name="Ov Pick" dataDxfId="6"/>
    <tableColumn id="4" xr3:uid="{FE741141-2090-42E6-8C47-6D70B8572AA2}" name="Fantasy Team" dataDxfId="5"/>
    <tableColumn id="5" xr3:uid="{BC17BBB0-61EB-40AF-914C-D60BE05722A1}" name="Selection" dataDxfId="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19D510-D0AD-4927-8990-73D86B109E3D}" name="Table6" displayName="Table6" ref="A1:B11" totalsRowShown="0" headerRowDxfId="3" dataDxfId="2">
  <autoFilter ref="A1:B11" xr:uid="{E519D510-D0AD-4927-8990-73D86B109E3D}"/>
  <tableColumns count="2">
    <tableColumn id="1" xr3:uid="{17ABE361-E05B-4D35-A2F0-A83744FBB2BF}" name="Team" dataDxfId="1"/>
    <tableColumn id="2" xr3:uid="{18FABEE6-4171-4300-9371-166C39B5965F}" name="Statu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41DD-619B-4091-86B4-83E1199DF3EE}">
  <sheetPr>
    <pageSetUpPr fitToPage="1"/>
  </sheetPr>
  <dimension ref="A1:AU56"/>
  <sheetViews>
    <sheetView showGridLines="0" zoomScale="90" zoomScaleNormal="90" workbookViewId="0">
      <selection activeCell="Z33" sqref="Z33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customWidth="1"/>
    <col min="6" max="6" width="7.7109375" style="16" hidden="1" customWidth="1"/>
    <col min="7" max="7" width="7.7109375" style="122" customWidth="1"/>
    <col min="8" max="8" width="3.7109375" style="16" customWidth="1"/>
    <col min="9" max="9" width="12" style="10" bestFit="1" customWidth="1"/>
    <col min="10" max="10" width="23.5703125" style="11" bestFit="1" customWidth="1"/>
    <col min="11" max="11" width="4.42578125" style="16" hidden="1" customWidth="1"/>
    <col min="12" max="12" width="2.28515625" style="16" hidden="1" customWidth="1"/>
    <col min="13" max="13" width="7.7109375" style="118" customWidth="1"/>
    <col min="14" max="14" width="7.7109375" style="16" hidden="1" customWidth="1"/>
    <col min="15" max="15" width="7.7109375" style="122" customWidth="1"/>
    <col min="16" max="16" width="3.7109375" style="122" customWidth="1"/>
    <col min="17" max="17" width="12" style="10" bestFit="1" customWidth="1"/>
    <col min="18" max="18" width="23.5703125" style="11" bestFit="1" customWidth="1"/>
    <col min="19" max="19" width="7.7109375" style="16" hidden="1" customWidth="1"/>
    <col min="20" max="20" width="2.28515625" style="16" hidden="1" customWidth="1"/>
    <col min="21" max="21" width="7.7109375" style="118" customWidth="1"/>
    <col min="22" max="22" width="7.7109375" style="16" hidden="1" customWidth="1"/>
    <col min="23" max="23" width="7.7109375" style="122" customWidth="1"/>
    <col min="24" max="24" width="3.7109375" style="16" customWidth="1"/>
    <col min="25" max="25" width="12" style="10" bestFit="1" customWidth="1"/>
    <col min="26" max="26" width="24" style="11" bestFit="1" customWidth="1"/>
    <col min="27" max="27" width="7.140625" style="16" hidden="1" customWidth="1"/>
    <col min="28" max="28" width="2.28515625" style="16" hidden="1" customWidth="1"/>
    <col min="29" max="29" width="7.140625" style="118" customWidth="1"/>
    <col min="30" max="30" width="7.140625" style="16" hidden="1" customWidth="1"/>
    <col min="31" max="31" width="7.140625" style="122" customWidth="1"/>
    <col min="32" max="32" width="3.7109375" style="16" customWidth="1"/>
    <col min="33" max="33" width="12" style="10" bestFit="1" customWidth="1"/>
    <col min="34" max="34" width="23.5703125" style="11" bestFit="1" customWidth="1"/>
    <col min="35" max="35" width="7.140625" style="16" hidden="1" customWidth="1"/>
    <col min="36" max="36" width="2.28515625" style="16" hidden="1" customWidth="1"/>
    <col min="37" max="37" width="7.140625" style="118" customWidth="1"/>
    <col min="38" max="38" width="0" style="11" hidden="1" customWidth="1"/>
    <col min="39" max="39" width="10" style="131" bestFit="1" customWidth="1"/>
    <col min="40" max="16384" width="9.140625" style="11"/>
  </cols>
  <sheetData>
    <row r="1" spans="1:45" s="43" customFormat="1" ht="18" thickBot="1">
      <c r="A1" s="96" t="s">
        <v>0</v>
      </c>
      <c r="B1" s="97" t="s">
        <v>1</v>
      </c>
      <c r="C1" s="98" t="s">
        <v>0</v>
      </c>
      <c r="D1" s="99"/>
      <c r="E1" s="119">
        <v>2019</v>
      </c>
      <c r="F1" s="99"/>
      <c r="G1" s="123">
        <v>2020</v>
      </c>
      <c r="H1" s="117"/>
      <c r="I1" s="97" t="s">
        <v>0</v>
      </c>
      <c r="J1" s="100" t="s">
        <v>2</v>
      </c>
      <c r="K1" s="98" t="s">
        <v>0</v>
      </c>
      <c r="L1" s="99"/>
      <c r="M1" s="119">
        <v>2019</v>
      </c>
      <c r="N1" s="99"/>
      <c r="O1" s="123">
        <v>2020</v>
      </c>
      <c r="P1" s="132"/>
      <c r="Q1" s="97" t="s">
        <v>0</v>
      </c>
      <c r="R1" s="100" t="s">
        <v>3</v>
      </c>
      <c r="S1" s="98" t="s">
        <v>0</v>
      </c>
      <c r="T1" s="99"/>
      <c r="U1" s="119">
        <v>2019</v>
      </c>
      <c r="V1" s="99"/>
      <c r="W1" s="123">
        <v>2020</v>
      </c>
      <c r="X1" s="117"/>
      <c r="Y1" s="96" t="s">
        <v>0</v>
      </c>
      <c r="Z1" s="101" t="s">
        <v>4</v>
      </c>
      <c r="AA1" s="98" t="s">
        <v>0</v>
      </c>
      <c r="AB1" s="99"/>
      <c r="AC1" s="119">
        <v>2019</v>
      </c>
      <c r="AD1" s="99"/>
      <c r="AE1" s="123">
        <v>2020</v>
      </c>
      <c r="AF1" s="117"/>
      <c r="AG1" s="97" t="s">
        <v>0</v>
      </c>
      <c r="AH1" s="100" t="s">
        <v>5</v>
      </c>
      <c r="AI1" s="98" t="s">
        <v>0</v>
      </c>
      <c r="AJ1" s="99"/>
      <c r="AK1" s="119">
        <v>2019</v>
      </c>
      <c r="AL1" s="99"/>
      <c r="AM1" s="123">
        <v>2020</v>
      </c>
      <c r="AN1" s="406"/>
      <c r="AO1" s="406"/>
      <c r="AP1" s="406"/>
      <c r="AQ1" s="406"/>
      <c r="AR1" s="406"/>
      <c r="AS1" s="406"/>
    </row>
    <row r="2" spans="1:45">
      <c r="A2" s="9">
        <v>1</v>
      </c>
      <c r="B2" s="140" t="s">
        <v>6</v>
      </c>
      <c r="C2" s="24">
        <v>1</v>
      </c>
      <c r="D2" s="16">
        <v>-1</v>
      </c>
      <c r="E2" s="118">
        <v>1</v>
      </c>
      <c r="F2" s="16">
        <v>-1</v>
      </c>
      <c r="G2" s="122">
        <f>E2+F2</f>
        <v>0</v>
      </c>
      <c r="I2" s="9">
        <v>1</v>
      </c>
      <c r="J2" s="141" t="s">
        <v>7</v>
      </c>
      <c r="K2" s="25">
        <v>1</v>
      </c>
      <c r="L2" s="16">
        <v>-1</v>
      </c>
      <c r="M2" s="118">
        <v>1</v>
      </c>
      <c r="N2" s="16">
        <v>-1</v>
      </c>
      <c r="O2" s="122">
        <f>M2+N2</f>
        <v>0</v>
      </c>
      <c r="Q2" s="9">
        <v>1</v>
      </c>
      <c r="R2" s="83" t="s">
        <v>8</v>
      </c>
      <c r="S2" s="25">
        <v>4</v>
      </c>
      <c r="T2" s="16">
        <v>-1</v>
      </c>
      <c r="U2" s="118">
        <v>1</v>
      </c>
      <c r="V2" s="16">
        <v>-1</v>
      </c>
      <c r="W2" s="122">
        <f>U2+V2</f>
        <v>0</v>
      </c>
      <c r="Y2" s="9">
        <v>1</v>
      </c>
      <c r="Z2" s="17" t="s">
        <v>9</v>
      </c>
      <c r="AA2" s="29">
        <v>2</v>
      </c>
      <c r="AB2" s="16">
        <v>-1</v>
      </c>
      <c r="AC2" s="118">
        <f>AA2+AB2</f>
        <v>1</v>
      </c>
      <c r="AD2" s="16">
        <v>-1</v>
      </c>
      <c r="AE2" s="122">
        <f>SUM(AC2+AD2)</f>
        <v>0</v>
      </c>
      <c r="AG2" s="9">
        <v>1</v>
      </c>
      <c r="AH2" s="35" t="s">
        <v>10</v>
      </c>
      <c r="AI2" s="30">
        <v>2</v>
      </c>
      <c r="AJ2" s="16">
        <v>-1</v>
      </c>
      <c r="AK2" s="118">
        <f>AI2+AJ2</f>
        <v>1</v>
      </c>
      <c r="AL2" s="11">
        <v>-1</v>
      </c>
      <c r="AM2" s="133">
        <f>SUM(AK2+AL2)</f>
        <v>0</v>
      </c>
    </row>
    <row r="3" spans="1:45">
      <c r="A3" s="12">
        <v>2</v>
      </c>
      <c r="B3" s="13" t="s">
        <v>11</v>
      </c>
      <c r="C3" s="24">
        <v>1</v>
      </c>
      <c r="D3" s="16">
        <v>-1</v>
      </c>
      <c r="E3" s="118">
        <v>3</v>
      </c>
      <c r="F3" s="16">
        <v>-1</v>
      </c>
      <c r="G3" s="122">
        <f t="shared" ref="G3:G21" si="0">E3+F3</f>
        <v>2</v>
      </c>
      <c r="I3" s="12">
        <v>2</v>
      </c>
      <c r="J3" s="13" t="s">
        <v>12</v>
      </c>
      <c r="K3" s="25">
        <v>4</v>
      </c>
      <c r="L3" s="16">
        <v>-1</v>
      </c>
      <c r="M3" s="118">
        <v>1</v>
      </c>
      <c r="N3" s="16">
        <v>-1</v>
      </c>
      <c r="O3" s="122">
        <f t="shared" ref="O3:O22" si="1">M3+N3</f>
        <v>0</v>
      </c>
      <c r="Q3" s="12">
        <v>2</v>
      </c>
      <c r="R3" s="13" t="s">
        <v>13</v>
      </c>
      <c r="S3" s="24">
        <v>2</v>
      </c>
      <c r="T3" s="16">
        <v>-1</v>
      </c>
      <c r="U3" s="118">
        <f>S3+T3</f>
        <v>1</v>
      </c>
      <c r="V3" s="16">
        <v>-1</v>
      </c>
      <c r="W3" s="122">
        <f t="shared" ref="W3:W47" si="2">U3+V3</f>
        <v>0</v>
      </c>
      <c r="Y3" s="12">
        <v>2</v>
      </c>
      <c r="Z3" s="141" t="s">
        <v>14</v>
      </c>
      <c r="AA3" s="24">
        <v>1</v>
      </c>
      <c r="AB3" s="16">
        <v>-1</v>
      </c>
      <c r="AC3" s="118">
        <v>1</v>
      </c>
      <c r="AD3" s="16">
        <v>-1</v>
      </c>
      <c r="AE3" s="122">
        <f t="shared" ref="AE3:AE47" si="3">SUM(AC3+AD3)</f>
        <v>0</v>
      </c>
      <c r="AG3" s="12">
        <v>2</v>
      </c>
      <c r="AH3" s="13" t="s">
        <v>15</v>
      </c>
      <c r="AI3" s="24">
        <v>1</v>
      </c>
      <c r="AJ3" s="16">
        <v>-1</v>
      </c>
      <c r="AK3" s="118">
        <v>1</v>
      </c>
      <c r="AL3" s="11">
        <v>-1</v>
      </c>
      <c r="AM3" s="122">
        <f t="shared" ref="AM3:AM42" si="4">SUM(AK3+AL3)</f>
        <v>0</v>
      </c>
    </row>
    <row r="4" spans="1:45" ht="16.5" thickBot="1">
      <c r="A4" s="12">
        <v>3</v>
      </c>
      <c r="B4" s="13" t="s">
        <v>16</v>
      </c>
      <c r="C4" s="24">
        <v>2</v>
      </c>
      <c r="D4" s="16">
        <v>-1</v>
      </c>
      <c r="E4" s="118">
        <v>2</v>
      </c>
      <c r="F4" s="16">
        <v>-1</v>
      </c>
      <c r="G4" s="122">
        <f t="shared" si="0"/>
        <v>1</v>
      </c>
      <c r="I4" s="12">
        <v>3</v>
      </c>
      <c r="J4" s="86" t="s">
        <v>17</v>
      </c>
      <c r="K4" s="25">
        <v>1</v>
      </c>
      <c r="L4" s="16">
        <v>-1</v>
      </c>
      <c r="M4" s="118">
        <v>2</v>
      </c>
      <c r="N4" s="16">
        <v>-1</v>
      </c>
      <c r="O4" s="122">
        <f t="shared" si="1"/>
        <v>1</v>
      </c>
      <c r="Q4" s="12">
        <v>3</v>
      </c>
      <c r="R4" s="13" t="s">
        <v>18</v>
      </c>
      <c r="S4" s="16">
        <v>3</v>
      </c>
      <c r="T4" s="16">
        <v>-1</v>
      </c>
      <c r="U4" s="118">
        <v>1</v>
      </c>
      <c r="V4" s="16">
        <v>-1</v>
      </c>
      <c r="W4" s="122">
        <f t="shared" si="2"/>
        <v>0</v>
      </c>
      <c r="Y4" s="12">
        <v>3</v>
      </c>
      <c r="Z4" s="13" t="s">
        <v>19</v>
      </c>
      <c r="AA4" s="24">
        <v>2</v>
      </c>
      <c r="AB4" s="16">
        <v>-1</v>
      </c>
      <c r="AC4" s="118">
        <f t="shared" ref="AC4:AC15" si="5">AA4+AB4</f>
        <v>1</v>
      </c>
      <c r="AD4" s="16">
        <v>-1</v>
      </c>
      <c r="AE4" s="122">
        <f t="shared" si="3"/>
        <v>0</v>
      </c>
      <c r="AG4" s="12">
        <v>3</v>
      </c>
      <c r="AH4" s="13" t="s">
        <v>20</v>
      </c>
      <c r="AI4" s="24">
        <v>1</v>
      </c>
      <c r="AJ4" s="16">
        <v>-1</v>
      </c>
      <c r="AK4" s="118">
        <v>3</v>
      </c>
      <c r="AL4" s="11">
        <v>-1</v>
      </c>
      <c r="AM4" s="122">
        <f t="shared" si="4"/>
        <v>2</v>
      </c>
    </row>
    <row r="5" spans="1:45">
      <c r="A5" s="9">
        <v>4</v>
      </c>
      <c r="B5" s="13" t="s">
        <v>21</v>
      </c>
      <c r="C5" s="25">
        <v>3</v>
      </c>
      <c r="D5" s="16">
        <v>-1</v>
      </c>
      <c r="E5" s="118">
        <f>C5+D5</f>
        <v>2</v>
      </c>
      <c r="F5" s="16">
        <v>-1</v>
      </c>
      <c r="G5" s="122">
        <f t="shared" si="0"/>
        <v>1</v>
      </c>
      <c r="I5" s="21">
        <v>4</v>
      </c>
      <c r="J5" s="13" t="s">
        <v>22</v>
      </c>
      <c r="K5" s="28">
        <v>1</v>
      </c>
      <c r="L5" s="16">
        <v>-1</v>
      </c>
      <c r="M5" s="118">
        <v>1</v>
      </c>
      <c r="N5" s="16">
        <v>-1</v>
      </c>
      <c r="O5" s="122">
        <f t="shared" si="1"/>
        <v>0</v>
      </c>
      <c r="Q5" s="9">
        <v>4</v>
      </c>
      <c r="R5" s="17" t="s">
        <v>23</v>
      </c>
      <c r="S5" s="92">
        <v>1</v>
      </c>
      <c r="T5" s="93">
        <v>-1</v>
      </c>
      <c r="U5" s="120">
        <v>3</v>
      </c>
      <c r="V5" s="16">
        <v>-1</v>
      </c>
      <c r="W5" s="122">
        <f t="shared" si="2"/>
        <v>2</v>
      </c>
      <c r="Y5" s="9">
        <v>4</v>
      </c>
      <c r="Z5" s="13" t="s">
        <v>24</v>
      </c>
      <c r="AA5" s="24">
        <v>1</v>
      </c>
      <c r="AB5" s="16">
        <v>-1</v>
      </c>
      <c r="AC5" s="118">
        <v>3</v>
      </c>
      <c r="AD5" s="16">
        <v>-1</v>
      </c>
      <c r="AE5" s="122">
        <f t="shared" si="3"/>
        <v>2</v>
      </c>
      <c r="AG5" s="9">
        <v>4</v>
      </c>
      <c r="AH5" s="13" t="s">
        <v>25</v>
      </c>
      <c r="AI5" s="30">
        <v>1</v>
      </c>
      <c r="AJ5" s="16">
        <v>-1</v>
      </c>
      <c r="AK5" s="118">
        <v>3</v>
      </c>
      <c r="AL5" s="11">
        <v>-1</v>
      </c>
      <c r="AM5" s="122">
        <f t="shared" si="4"/>
        <v>2</v>
      </c>
    </row>
    <row r="6" spans="1:45">
      <c r="A6" s="12">
        <v>5</v>
      </c>
      <c r="B6" s="114" t="s">
        <v>26</v>
      </c>
      <c r="C6" s="24">
        <v>1</v>
      </c>
      <c r="D6" s="16">
        <v>-1</v>
      </c>
      <c r="E6" s="118">
        <v>1</v>
      </c>
      <c r="F6" s="16">
        <v>-1</v>
      </c>
      <c r="G6" s="122">
        <f t="shared" si="0"/>
        <v>0</v>
      </c>
      <c r="I6" s="22">
        <v>5</v>
      </c>
      <c r="J6" s="13" t="s">
        <v>27</v>
      </c>
      <c r="K6" s="16">
        <v>1</v>
      </c>
      <c r="L6" s="16">
        <v>-1</v>
      </c>
      <c r="M6" s="118">
        <v>4</v>
      </c>
      <c r="N6" s="16">
        <v>-1</v>
      </c>
      <c r="O6" s="122">
        <f t="shared" si="1"/>
        <v>3</v>
      </c>
      <c r="Q6" s="12">
        <v>5</v>
      </c>
      <c r="R6" s="13" t="s">
        <v>28</v>
      </c>
      <c r="S6" s="25">
        <v>2</v>
      </c>
      <c r="T6" s="16">
        <v>-1</v>
      </c>
      <c r="U6" s="118">
        <v>2</v>
      </c>
      <c r="V6" s="16">
        <v>-1</v>
      </c>
      <c r="W6" s="122">
        <f t="shared" si="2"/>
        <v>1</v>
      </c>
      <c r="Y6" s="12">
        <v>5</v>
      </c>
      <c r="Z6" s="13" t="s">
        <v>29</v>
      </c>
      <c r="AA6" s="24">
        <v>2</v>
      </c>
      <c r="AB6" s="16">
        <v>-1</v>
      </c>
      <c r="AC6" s="118">
        <f t="shared" si="5"/>
        <v>1</v>
      </c>
      <c r="AD6" s="16">
        <v>-1</v>
      </c>
      <c r="AE6" s="122">
        <f t="shared" si="3"/>
        <v>0</v>
      </c>
      <c r="AG6" s="12">
        <v>5</v>
      </c>
      <c r="AH6" s="13" t="s">
        <v>30</v>
      </c>
      <c r="AI6" s="24">
        <v>2</v>
      </c>
      <c r="AJ6" s="16">
        <v>-1</v>
      </c>
      <c r="AK6" s="118">
        <v>2</v>
      </c>
      <c r="AL6" s="11">
        <v>-1</v>
      </c>
      <c r="AM6" s="122">
        <f t="shared" si="4"/>
        <v>1</v>
      </c>
    </row>
    <row r="7" spans="1:45" ht="16.5" thickBot="1">
      <c r="A7" s="12">
        <v>6</v>
      </c>
      <c r="B7" s="13" t="s">
        <v>31</v>
      </c>
      <c r="C7" s="25">
        <v>3</v>
      </c>
      <c r="D7" s="16">
        <v>-1</v>
      </c>
      <c r="E7" s="118">
        <v>2</v>
      </c>
      <c r="F7" s="16">
        <v>-1</v>
      </c>
      <c r="G7" s="122">
        <f t="shared" si="0"/>
        <v>1</v>
      </c>
      <c r="I7" s="12">
        <v>6</v>
      </c>
      <c r="J7" s="87" t="s">
        <v>32</v>
      </c>
      <c r="K7" s="25">
        <v>1</v>
      </c>
      <c r="L7" s="16">
        <v>-1</v>
      </c>
      <c r="M7" s="118">
        <v>3</v>
      </c>
      <c r="N7" s="16">
        <v>-1</v>
      </c>
      <c r="O7" s="122">
        <f t="shared" si="1"/>
        <v>2</v>
      </c>
      <c r="Q7" s="12">
        <v>6</v>
      </c>
      <c r="R7" s="14" t="s">
        <v>33</v>
      </c>
      <c r="S7" s="25">
        <v>1</v>
      </c>
      <c r="T7" s="16">
        <v>-1</v>
      </c>
      <c r="U7" s="118">
        <v>4</v>
      </c>
      <c r="V7" s="16">
        <v>-1</v>
      </c>
      <c r="W7" s="122">
        <f t="shared" si="2"/>
        <v>3</v>
      </c>
      <c r="Y7" s="12">
        <v>6</v>
      </c>
      <c r="Z7" s="13" t="s">
        <v>34</v>
      </c>
      <c r="AA7" s="24">
        <v>2</v>
      </c>
      <c r="AB7" s="16">
        <v>-1</v>
      </c>
      <c r="AC7" s="118">
        <f t="shared" si="5"/>
        <v>1</v>
      </c>
      <c r="AD7" s="16">
        <v>-1</v>
      </c>
      <c r="AE7" s="122">
        <f t="shared" si="3"/>
        <v>0</v>
      </c>
      <c r="AG7" s="12">
        <v>6</v>
      </c>
      <c r="AH7" s="13" t="s">
        <v>35</v>
      </c>
      <c r="AI7" s="30">
        <v>2</v>
      </c>
      <c r="AJ7" s="16">
        <v>-1</v>
      </c>
      <c r="AK7" s="118">
        <f>SUM(AI7+AJ7)</f>
        <v>1</v>
      </c>
      <c r="AL7" s="11">
        <v>-1</v>
      </c>
      <c r="AM7" s="122">
        <f t="shared" si="4"/>
        <v>0</v>
      </c>
    </row>
    <row r="8" spans="1:45">
      <c r="A8" s="9">
        <v>7</v>
      </c>
      <c r="B8" s="13" t="s">
        <v>36</v>
      </c>
      <c r="C8" s="25">
        <v>4</v>
      </c>
      <c r="D8" s="16">
        <v>-1</v>
      </c>
      <c r="E8" s="118">
        <v>1</v>
      </c>
      <c r="F8" s="16">
        <v>-1</v>
      </c>
      <c r="G8" s="122">
        <f t="shared" si="0"/>
        <v>0</v>
      </c>
      <c r="I8" s="9">
        <v>7</v>
      </c>
      <c r="J8" s="13" t="s">
        <v>37</v>
      </c>
      <c r="K8" s="24">
        <v>2</v>
      </c>
      <c r="L8" s="16">
        <v>-1</v>
      </c>
      <c r="M8" s="118">
        <f t="shared" ref="M8:M14" si="6">K8+L8</f>
        <v>1</v>
      </c>
      <c r="N8" s="16">
        <v>-1</v>
      </c>
      <c r="O8" s="122">
        <f t="shared" si="1"/>
        <v>0</v>
      </c>
      <c r="Q8" s="9">
        <v>7</v>
      </c>
      <c r="R8" s="13" t="s">
        <v>38</v>
      </c>
      <c r="S8" s="25">
        <v>1</v>
      </c>
      <c r="T8" s="16">
        <v>-1</v>
      </c>
      <c r="U8" s="118">
        <v>2</v>
      </c>
      <c r="V8" s="16">
        <v>-1</v>
      </c>
      <c r="W8" s="122">
        <f t="shared" si="2"/>
        <v>1</v>
      </c>
      <c r="Y8" s="9">
        <v>7</v>
      </c>
      <c r="Z8" s="83" t="s">
        <v>39</v>
      </c>
      <c r="AA8" s="24">
        <v>1</v>
      </c>
      <c r="AB8" s="16">
        <v>-1</v>
      </c>
      <c r="AC8" s="118">
        <v>2</v>
      </c>
      <c r="AD8" s="16">
        <v>-1</v>
      </c>
      <c r="AE8" s="122">
        <f t="shared" si="3"/>
        <v>1</v>
      </c>
      <c r="AG8" s="9">
        <v>7</v>
      </c>
      <c r="AH8" s="13" t="s">
        <v>40</v>
      </c>
      <c r="AI8" s="30">
        <v>1</v>
      </c>
      <c r="AJ8" s="16">
        <v>-1</v>
      </c>
      <c r="AK8" s="118">
        <v>1</v>
      </c>
      <c r="AL8" s="11">
        <v>-1</v>
      </c>
      <c r="AM8" s="122">
        <f t="shared" si="4"/>
        <v>0</v>
      </c>
    </row>
    <row r="9" spans="1:45">
      <c r="A9" s="12">
        <v>8</v>
      </c>
      <c r="B9" s="11" t="s">
        <v>41</v>
      </c>
      <c r="C9" s="24">
        <v>1</v>
      </c>
      <c r="D9" s="16">
        <v>-1</v>
      </c>
      <c r="E9" s="118">
        <v>2</v>
      </c>
      <c r="F9" s="16">
        <v>-1</v>
      </c>
      <c r="G9" s="122">
        <f t="shared" si="0"/>
        <v>1</v>
      </c>
      <c r="I9" s="12">
        <v>8</v>
      </c>
      <c r="J9" s="13" t="s">
        <v>42</v>
      </c>
      <c r="K9" s="25">
        <v>1</v>
      </c>
      <c r="L9" s="16">
        <v>-1</v>
      </c>
      <c r="M9" s="118">
        <v>1</v>
      </c>
      <c r="N9" s="16">
        <v>-1</v>
      </c>
      <c r="O9" s="122">
        <f t="shared" si="1"/>
        <v>0</v>
      </c>
      <c r="Q9" s="12">
        <v>8</v>
      </c>
      <c r="R9" s="109" t="s">
        <v>43</v>
      </c>
      <c r="S9" s="25">
        <v>1</v>
      </c>
      <c r="T9" s="16">
        <v>-1</v>
      </c>
      <c r="U9" s="118">
        <v>1</v>
      </c>
      <c r="V9" s="16">
        <v>-1</v>
      </c>
      <c r="W9" s="122">
        <f t="shared" si="2"/>
        <v>0</v>
      </c>
      <c r="Y9" s="12">
        <v>8</v>
      </c>
      <c r="Z9" s="14" t="s">
        <v>44</v>
      </c>
      <c r="AA9" s="24">
        <v>4</v>
      </c>
      <c r="AB9" s="16">
        <v>-1</v>
      </c>
      <c r="AC9" s="118">
        <f t="shared" si="5"/>
        <v>3</v>
      </c>
      <c r="AD9" s="16">
        <v>-1</v>
      </c>
      <c r="AE9" s="122">
        <f t="shared" si="3"/>
        <v>2</v>
      </c>
      <c r="AG9" s="12">
        <v>8</v>
      </c>
      <c r="AH9" s="13" t="s">
        <v>45</v>
      </c>
      <c r="AI9" s="30">
        <v>1</v>
      </c>
      <c r="AJ9" s="16">
        <v>-1</v>
      </c>
      <c r="AK9" s="118">
        <v>1</v>
      </c>
      <c r="AL9" s="11">
        <v>-1</v>
      </c>
      <c r="AM9" s="122">
        <f t="shared" si="4"/>
        <v>0</v>
      </c>
    </row>
    <row r="10" spans="1:45" ht="16.5" thickBot="1">
      <c r="A10" s="12">
        <v>9</v>
      </c>
      <c r="B10" s="17" t="s">
        <v>46</v>
      </c>
      <c r="C10" s="25">
        <v>1</v>
      </c>
      <c r="D10" s="16">
        <v>-1</v>
      </c>
      <c r="E10" s="118">
        <v>2</v>
      </c>
      <c r="F10" s="16">
        <v>-1</v>
      </c>
      <c r="G10" s="122">
        <f t="shared" si="0"/>
        <v>1</v>
      </c>
      <c r="I10" s="12">
        <v>9</v>
      </c>
      <c r="J10" s="13" t="s">
        <v>47</v>
      </c>
      <c r="K10" s="25">
        <v>3</v>
      </c>
      <c r="L10" s="16">
        <v>-1</v>
      </c>
      <c r="M10" s="118">
        <f t="shared" si="6"/>
        <v>2</v>
      </c>
      <c r="N10" s="16">
        <v>-1</v>
      </c>
      <c r="O10" s="122">
        <f t="shared" si="1"/>
        <v>1</v>
      </c>
      <c r="Q10" s="12">
        <v>9</v>
      </c>
      <c r="R10" s="13" t="s">
        <v>48</v>
      </c>
      <c r="S10" s="24">
        <v>2</v>
      </c>
      <c r="T10" s="16">
        <v>-1</v>
      </c>
      <c r="U10" s="118">
        <v>2</v>
      </c>
      <c r="V10" s="16">
        <v>-1</v>
      </c>
      <c r="W10" s="122">
        <f t="shared" si="2"/>
        <v>1</v>
      </c>
      <c r="Y10" s="12">
        <v>9</v>
      </c>
      <c r="Z10" s="13" t="s">
        <v>49</v>
      </c>
      <c r="AA10" s="24">
        <v>2</v>
      </c>
      <c r="AB10" s="16">
        <v>-1</v>
      </c>
      <c r="AC10" s="118">
        <f t="shared" si="5"/>
        <v>1</v>
      </c>
      <c r="AD10" s="16">
        <v>-1</v>
      </c>
      <c r="AE10" s="122">
        <f t="shared" si="3"/>
        <v>0</v>
      </c>
      <c r="AG10" s="12">
        <v>9</v>
      </c>
      <c r="AH10" s="13" t="s">
        <v>50</v>
      </c>
      <c r="AI10" s="30">
        <v>4</v>
      </c>
      <c r="AJ10" s="16">
        <v>-1</v>
      </c>
      <c r="AK10" s="118">
        <v>3</v>
      </c>
      <c r="AL10" s="11">
        <v>-1</v>
      </c>
      <c r="AM10" s="122">
        <f t="shared" si="4"/>
        <v>2</v>
      </c>
    </row>
    <row r="11" spans="1:45">
      <c r="A11" s="9">
        <v>10</v>
      </c>
      <c r="B11" s="104" t="s">
        <v>51</v>
      </c>
      <c r="C11" s="92">
        <v>1</v>
      </c>
      <c r="D11" s="93">
        <v>-1</v>
      </c>
      <c r="E11" s="120">
        <v>4</v>
      </c>
      <c r="F11" s="16">
        <v>-1</v>
      </c>
      <c r="G11" s="122">
        <f t="shared" si="0"/>
        <v>3</v>
      </c>
      <c r="I11" s="9">
        <v>10</v>
      </c>
      <c r="J11" s="13" t="s">
        <v>52</v>
      </c>
      <c r="K11" s="25">
        <v>1</v>
      </c>
      <c r="L11" s="16">
        <v>-1</v>
      </c>
      <c r="M11" s="118">
        <v>1</v>
      </c>
      <c r="N11" s="16">
        <v>-1</v>
      </c>
      <c r="O11" s="122">
        <f t="shared" si="1"/>
        <v>0</v>
      </c>
      <c r="Q11" s="9">
        <v>10</v>
      </c>
      <c r="R11" s="13" t="s">
        <v>53</v>
      </c>
      <c r="S11" s="24">
        <v>2</v>
      </c>
      <c r="T11" s="16">
        <v>-1</v>
      </c>
      <c r="U11" s="118">
        <f>S11+T11</f>
        <v>1</v>
      </c>
      <c r="V11" s="16">
        <v>-1</v>
      </c>
      <c r="W11" s="122">
        <f t="shared" si="2"/>
        <v>0</v>
      </c>
      <c r="Y11" s="9">
        <v>10</v>
      </c>
      <c r="Z11" s="13" t="s">
        <v>54</v>
      </c>
      <c r="AA11" s="24">
        <v>1</v>
      </c>
      <c r="AB11" s="16">
        <v>-1</v>
      </c>
      <c r="AC11" s="118">
        <v>2</v>
      </c>
      <c r="AD11" s="16">
        <v>-1</v>
      </c>
      <c r="AE11" s="122">
        <f t="shared" si="3"/>
        <v>1</v>
      </c>
      <c r="AG11" s="9">
        <v>10</v>
      </c>
      <c r="AH11" s="13" t="s">
        <v>55</v>
      </c>
      <c r="AI11" s="30">
        <v>3</v>
      </c>
      <c r="AJ11" s="16">
        <v>-1</v>
      </c>
      <c r="AK11" s="118">
        <f t="shared" ref="AK11:AK15" si="7">AI11+AJ11</f>
        <v>2</v>
      </c>
      <c r="AL11" s="11">
        <v>-1</v>
      </c>
      <c r="AM11" s="122">
        <f t="shared" si="4"/>
        <v>1</v>
      </c>
    </row>
    <row r="12" spans="1:45">
      <c r="A12" s="12">
        <v>11</v>
      </c>
      <c r="B12" s="13" t="s">
        <v>56</v>
      </c>
      <c r="C12" s="25">
        <v>3</v>
      </c>
      <c r="D12" s="16">
        <v>-1</v>
      </c>
      <c r="E12" s="118">
        <v>1</v>
      </c>
      <c r="F12" s="16">
        <v>-1</v>
      </c>
      <c r="G12" s="122">
        <f t="shared" si="0"/>
        <v>0</v>
      </c>
      <c r="I12" s="12">
        <v>11</v>
      </c>
      <c r="J12" s="17" t="s">
        <v>57</v>
      </c>
      <c r="K12" s="92">
        <v>1</v>
      </c>
      <c r="L12" s="93">
        <v>-1</v>
      </c>
      <c r="M12" s="120">
        <v>2</v>
      </c>
      <c r="N12" s="16">
        <v>-1</v>
      </c>
      <c r="O12" s="122">
        <f t="shared" si="1"/>
        <v>1</v>
      </c>
      <c r="Q12" s="12">
        <v>11</v>
      </c>
      <c r="R12" s="13" t="s">
        <v>58</v>
      </c>
      <c r="S12" s="25">
        <v>1</v>
      </c>
      <c r="T12" s="16">
        <v>-1</v>
      </c>
      <c r="U12" s="118">
        <v>1</v>
      </c>
      <c r="V12" s="16">
        <v>-1</v>
      </c>
      <c r="W12" s="122">
        <f t="shared" si="2"/>
        <v>0</v>
      </c>
      <c r="Y12" s="12">
        <v>11</v>
      </c>
      <c r="Z12" s="17" t="s">
        <v>59</v>
      </c>
      <c r="AA12" s="94">
        <v>1</v>
      </c>
      <c r="AB12" s="93">
        <v>-1</v>
      </c>
      <c r="AC12" s="120">
        <v>2</v>
      </c>
      <c r="AD12" s="16">
        <v>-1</v>
      </c>
      <c r="AE12" s="122">
        <f t="shared" si="3"/>
        <v>1</v>
      </c>
      <c r="AG12" s="12">
        <v>11</v>
      </c>
      <c r="AH12" s="13" t="s">
        <v>60</v>
      </c>
      <c r="AI12" s="24">
        <v>2</v>
      </c>
      <c r="AJ12" s="16">
        <v>-1</v>
      </c>
      <c r="AK12" s="118">
        <f t="shared" si="7"/>
        <v>1</v>
      </c>
      <c r="AL12" s="11">
        <v>-1</v>
      </c>
      <c r="AM12" s="122">
        <f t="shared" si="4"/>
        <v>0</v>
      </c>
    </row>
    <row r="13" spans="1:45" ht="16.5" thickBot="1">
      <c r="A13" s="12">
        <v>12</v>
      </c>
      <c r="B13" s="11" t="s">
        <v>61</v>
      </c>
      <c r="C13" s="24">
        <v>2</v>
      </c>
      <c r="D13" s="16">
        <v>-1</v>
      </c>
      <c r="E13" s="118">
        <f>C13+D13</f>
        <v>1</v>
      </c>
      <c r="F13" s="16">
        <v>-1</v>
      </c>
      <c r="G13" s="122">
        <f t="shared" si="0"/>
        <v>0</v>
      </c>
      <c r="I13" s="12">
        <v>12</v>
      </c>
      <c r="J13" s="11" t="s">
        <v>62</v>
      </c>
      <c r="K13" s="25">
        <v>2</v>
      </c>
      <c r="L13" s="16">
        <v>-1</v>
      </c>
      <c r="M13" s="118">
        <v>1</v>
      </c>
      <c r="N13" s="16">
        <v>-1</v>
      </c>
      <c r="O13" s="122">
        <f t="shared" si="1"/>
        <v>0</v>
      </c>
      <c r="Q13" s="12">
        <v>12</v>
      </c>
      <c r="R13" s="13" t="s">
        <v>63</v>
      </c>
      <c r="S13" s="25">
        <v>1</v>
      </c>
      <c r="T13" s="16">
        <v>-1</v>
      </c>
      <c r="U13" s="118">
        <v>2</v>
      </c>
      <c r="V13" s="16">
        <v>-1</v>
      </c>
      <c r="W13" s="122">
        <f t="shared" si="2"/>
        <v>1</v>
      </c>
      <c r="Y13" s="12">
        <v>12</v>
      </c>
      <c r="Z13" s="13" t="s">
        <v>64</v>
      </c>
      <c r="AA13" s="24">
        <v>3</v>
      </c>
      <c r="AB13" s="16">
        <v>-1</v>
      </c>
      <c r="AC13" s="118">
        <f t="shared" si="5"/>
        <v>2</v>
      </c>
      <c r="AD13" s="16">
        <v>-1</v>
      </c>
      <c r="AE13" s="122">
        <f t="shared" si="3"/>
        <v>1</v>
      </c>
      <c r="AG13" s="12">
        <v>12</v>
      </c>
      <c r="AH13" s="13" t="s">
        <v>65</v>
      </c>
      <c r="AI13" s="93">
        <v>1</v>
      </c>
      <c r="AJ13" s="93">
        <v>-1</v>
      </c>
      <c r="AK13" s="120">
        <v>2</v>
      </c>
      <c r="AL13" s="11">
        <v>-1</v>
      </c>
      <c r="AM13" s="122">
        <f t="shared" si="4"/>
        <v>1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11" t="s">
        <v>0</v>
      </c>
    </row>
    <row r="14" spans="1:45">
      <c r="A14" s="9">
        <v>13</v>
      </c>
      <c r="B14" s="17" t="s">
        <v>66</v>
      </c>
      <c r="C14" s="24">
        <v>1</v>
      </c>
      <c r="D14" s="16">
        <v>-1</v>
      </c>
      <c r="E14" s="118">
        <v>3</v>
      </c>
      <c r="F14" s="16">
        <v>-1</v>
      </c>
      <c r="G14" s="122">
        <f>E14+F14</f>
        <v>2</v>
      </c>
      <c r="I14" s="9">
        <v>13</v>
      </c>
      <c r="J14" s="13" t="s">
        <v>67</v>
      </c>
      <c r="K14" s="25">
        <v>2</v>
      </c>
      <c r="L14" s="16">
        <v>-1</v>
      </c>
      <c r="M14" s="118">
        <f t="shared" si="6"/>
        <v>1</v>
      </c>
      <c r="N14" s="16">
        <v>-1</v>
      </c>
      <c r="O14" s="122">
        <f t="shared" si="1"/>
        <v>0</v>
      </c>
      <c r="Q14" s="9">
        <v>13</v>
      </c>
      <c r="R14" s="13" t="s">
        <v>68</v>
      </c>
      <c r="S14" s="24">
        <v>1</v>
      </c>
      <c r="T14" s="16">
        <v>-1</v>
      </c>
      <c r="U14" s="118">
        <v>2</v>
      </c>
      <c r="V14" s="16">
        <v>-1</v>
      </c>
      <c r="W14" s="122">
        <f t="shared" si="2"/>
        <v>1</v>
      </c>
      <c r="Y14" s="9">
        <v>13</v>
      </c>
      <c r="Z14" s="13" t="s">
        <v>69</v>
      </c>
      <c r="AA14" s="24">
        <v>2</v>
      </c>
      <c r="AB14" s="16">
        <v>-1</v>
      </c>
      <c r="AC14" s="118">
        <v>1</v>
      </c>
      <c r="AD14" s="16">
        <v>-1</v>
      </c>
      <c r="AE14" s="122">
        <f t="shared" si="3"/>
        <v>0</v>
      </c>
      <c r="AG14" s="9">
        <v>13</v>
      </c>
      <c r="AH14" s="13" t="s">
        <v>70</v>
      </c>
      <c r="AI14" s="24">
        <v>1</v>
      </c>
      <c r="AJ14" s="16">
        <v>-1</v>
      </c>
      <c r="AK14" s="118">
        <v>3</v>
      </c>
      <c r="AL14" s="11">
        <v>-1</v>
      </c>
      <c r="AM14" s="122">
        <f t="shared" si="4"/>
        <v>2</v>
      </c>
    </row>
    <row r="15" spans="1:45">
      <c r="A15" s="12">
        <v>14</v>
      </c>
      <c r="B15" s="13" t="s">
        <v>71</v>
      </c>
      <c r="C15" s="24">
        <v>2</v>
      </c>
      <c r="D15" s="16">
        <v>-1</v>
      </c>
      <c r="E15" s="118">
        <f>C15+D15</f>
        <v>1</v>
      </c>
      <c r="F15" s="16">
        <v>-1</v>
      </c>
      <c r="G15" s="122">
        <f t="shared" si="0"/>
        <v>0</v>
      </c>
      <c r="I15" s="12">
        <v>14</v>
      </c>
      <c r="J15" s="13" t="s">
        <v>72</v>
      </c>
      <c r="K15" s="25">
        <v>1</v>
      </c>
      <c r="L15" s="16">
        <v>-1</v>
      </c>
      <c r="M15" s="118">
        <v>3</v>
      </c>
      <c r="N15" s="16">
        <v>-1</v>
      </c>
      <c r="O15" s="122">
        <f t="shared" si="1"/>
        <v>2</v>
      </c>
      <c r="Q15" s="12">
        <v>14</v>
      </c>
      <c r="R15" s="13" t="s">
        <v>0</v>
      </c>
      <c r="S15" s="25">
        <v>1</v>
      </c>
      <c r="T15" s="16">
        <v>-1</v>
      </c>
      <c r="U15" s="118" t="s">
        <v>0</v>
      </c>
      <c r="V15" s="16" t="s">
        <v>0</v>
      </c>
      <c r="W15" s="122" t="s">
        <v>0</v>
      </c>
      <c r="Y15" s="12">
        <v>14</v>
      </c>
      <c r="Z15" s="13" t="s">
        <v>73</v>
      </c>
      <c r="AA15" s="24">
        <v>2</v>
      </c>
      <c r="AB15" s="16">
        <v>-1</v>
      </c>
      <c r="AC15" s="118">
        <f t="shared" si="5"/>
        <v>1</v>
      </c>
      <c r="AD15" s="16">
        <v>-1</v>
      </c>
      <c r="AE15" s="122">
        <f t="shared" si="3"/>
        <v>0</v>
      </c>
      <c r="AG15" s="12">
        <v>14</v>
      </c>
      <c r="AH15" s="13" t="s">
        <v>74</v>
      </c>
      <c r="AI15" s="24">
        <v>5</v>
      </c>
      <c r="AJ15" s="16">
        <v>-1</v>
      </c>
      <c r="AK15" s="118">
        <f t="shared" si="7"/>
        <v>4</v>
      </c>
      <c r="AL15" s="11">
        <v>-1</v>
      </c>
      <c r="AM15" s="122">
        <f t="shared" si="4"/>
        <v>3</v>
      </c>
    </row>
    <row r="16" spans="1:45" ht="16.5" thickBot="1">
      <c r="A16" s="12">
        <v>15</v>
      </c>
      <c r="B16" s="13" t="s">
        <v>75</v>
      </c>
      <c r="C16" s="24">
        <v>2</v>
      </c>
      <c r="D16" s="16">
        <v>-1</v>
      </c>
      <c r="E16" s="118">
        <f>C16+D16</f>
        <v>1</v>
      </c>
      <c r="F16" s="16">
        <v>-1</v>
      </c>
      <c r="G16" s="122">
        <f t="shared" si="0"/>
        <v>0</v>
      </c>
      <c r="I16" s="12">
        <v>15</v>
      </c>
      <c r="J16" s="13" t="s">
        <v>76</v>
      </c>
      <c r="K16" s="25">
        <v>1</v>
      </c>
      <c r="L16" s="16">
        <v>-1</v>
      </c>
      <c r="M16" s="118">
        <v>1</v>
      </c>
      <c r="N16" s="16">
        <v>-1</v>
      </c>
      <c r="O16" s="122">
        <f t="shared" si="1"/>
        <v>0</v>
      </c>
      <c r="Q16" s="12">
        <v>15</v>
      </c>
      <c r="R16" s="13" t="s">
        <v>77</v>
      </c>
      <c r="S16" s="25">
        <v>1</v>
      </c>
      <c r="T16" s="16">
        <v>-1</v>
      </c>
      <c r="U16" s="118">
        <v>1</v>
      </c>
      <c r="V16" s="16">
        <v>-1</v>
      </c>
      <c r="W16" s="122">
        <f t="shared" si="2"/>
        <v>0</v>
      </c>
      <c r="Y16" s="12">
        <v>15</v>
      </c>
      <c r="Z16" s="13" t="s">
        <v>78</v>
      </c>
      <c r="AA16" s="24">
        <v>1</v>
      </c>
      <c r="AB16" s="16">
        <v>-1</v>
      </c>
      <c r="AC16" s="118">
        <v>1</v>
      </c>
      <c r="AD16" s="16">
        <v>-1</v>
      </c>
      <c r="AE16" s="122">
        <f t="shared" si="3"/>
        <v>0</v>
      </c>
      <c r="AG16" s="12">
        <v>15</v>
      </c>
      <c r="AH16" s="13" t="s">
        <v>79</v>
      </c>
      <c r="AI16" s="24">
        <v>1</v>
      </c>
      <c r="AJ16" s="16">
        <v>-1</v>
      </c>
      <c r="AK16" s="118">
        <v>1</v>
      </c>
      <c r="AL16" s="11">
        <v>-1</v>
      </c>
      <c r="AM16" s="122">
        <f t="shared" si="4"/>
        <v>0</v>
      </c>
    </row>
    <row r="17" spans="1:39">
      <c r="A17" s="9">
        <v>16</v>
      </c>
      <c r="B17" s="13" t="s">
        <v>80</v>
      </c>
      <c r="C17" s="24">
        <v>1</v>
      </c>
      <c r="D17" s="16">
        <v>-1</v>
      </c>
      <c r="E17" s="118">
        <v>1</v>
      </c>
      <c r="F17" s="16">
        <v>-1</v>
      </c>
      <c r="G17" s="122">
        <f t="shared" si="0"/>
        <v>0</v>
      </c>
      <c r="I17" s="9">
        <v>16</v>
      </c>
      <c r="J17" s="13" t="s">
        <v>81</v>
      </c>
      <c r="K17" s="24">
        <v>1</v>
      </c>
      <c r="L17" s="16">
        <v>-1</v>
      </c>
      <c r="M17" s="118">
        <v>1</v>
      </c>
      <c r="N17" s="16">
        <v>-1</v>
      </c>
      <c r="O17" s="122">
        <f t="shared" si="1"/>
        <v>0</v>
      </c>
      <c r="Q17" s="9">
        <v>16</v>
      </c>
      <c r="R17" s="13" t="s">
        <v>82</v>
      </c>
      <c r="S17" s="16">
        <v>2</v>
      </c>
      <c r="T17" s="16">
        <v>-1</v>
      </c>
      <c r="U17" s="118">
        <f>S17+T17</f>
        <v>1</v>
      </c>
      <c r="V17" s="16">
        <v>-1</v>
      </c>
      <c r="W17" s="122">
        <f t="shared" si="2"/>
        <v>0</v>
      </c>
      <c r="Y17" s="9">
        <v>16</v>
      </c>
      <c r="Z17" s="13" t="s">
        <v>83</v>
      </c>
      <c r="AA17" s="24">
        <v>1</v>
      </c>
      <c r="AB17" s="16">
        <v>-1</v>
      </c>
      <c r="AC17" s="118">
        <v>1</v>
      </c>
      <c r="AD17" s="16">
        <v>-1</v>
      </c>
      <c r="AE17" s="122">
        <f t="shared" si="3"/>
        <v>0</v>
      </c>
      <c r="AG17" s="9">
        <v>16</v>
      </c>
      <c r="AH17" s="13" t="s">
        <v>84</v>
      </c>
      <c r="AI17" s="24">
        <v>1</v>
      </c>
      <c r="AJ17" s="16">
        <v>-1</v>
      </c>
      <c r="AK17" s="118">
        <v>1</v>
      </c>
      <c r="AL17" s="11">
        <v>-1</v>
      </c>
      <c r="AM17" s="122">
        <f t="shared" si="4"/>
        <v>0</v>
      </c>
    </row>
    <row r="18" spans="1:39">
      <c r="A18" s="12"/>
      <c r="B18" s="13" t="s">
        <v>0</v>
      </c>
      <c r="C18" s="24"/>
      <c r="E18" s="118" t="s">
        <v>0</v>
      </c>
      <c r="F18" s="16" t="s">
        <v>0</v>
      </c>
      <c r="G18" s="122" t="s">
        <v>0</v>
      </c>
      <c r="I18" s="12"/>
      <c r="J18" s="13" t="s">
        <v>0</v>
      </c>
      <c r="K18" s="24" t="s">
        <v>0</v>
      </c>
      <c r="N18" s="16" t="s">
        <v>0</v>
      </c>
      <c r="O18" s="122" t="s">
        <v>0</v>
      </c>
      <c r="Q18" s="12"/>
      <c r="R18" s="13" t="s">
        <v>0</v>
      </c>
      <c r="S18" s="24" t="s">
        <v>0</v>
      </c>
      <c r="U18" s="118" t="s">
        <v>0</v>
      </c>
      <c r="V18" s="16" t="s">
        <v>0</v>
      </c>
      <c r="W18" s="122" t="s">
        <v>0</v>
      </c>
      <c r="Y18" s="12"/>
      <c r="Z18" s="13"/>
      <c r="AA18" s="24"/>
      <c r="AG18" s="12"/>
      <c r="AH18" s="13" t="s">
        <v>0</v>
      </c>
      <c r="AI18" s="24" t="s">
        <v>0</v>
      </c>
      <c r="AM18" s="124"/>
    </row>
    <row r="19" spans="1:39">
      <c r="A19" s="12" t="s">
        <v>85</v>
      </c>
      <c r="B19" s="13" t="s">
        <v>86</v>
      </c>
      <c r="C19" s="24" t="s">
        <v>0</v>
      </c>
      <c r="E19" s="118">
        <v>1</v>
      </c>
      <c r="F19" s="16">
        <v>-1</v>
      </c>
      <c r="G19" s="122">
        <f t="shared" si="0"/>
        <v>0</v>
      </c>
      <c r="I19" s="12" t="s">
        <v>85</v>
      </c>
      <c r="J19" s="13" t="s">
        <v>86</v>
      </c>
      <c r="K19" s="24" t="s">
        <v>0</v>
      </c>
      <c r="N19" s="16" t="s">
        <v>0</v>
      </c>
      <c r="O19" s="122" t="s">
        <v>0</v>
      </c>
      <c r="Q19" s="12" t="s">
        <v>85</v>
      </c>
      <c r="R19" s="13" t="s">
        <v>86</v>
      </c>
      <c r="S19" s="24" t="s">
        <v>0</v>
      </c>
      <c r="V19" s="16">
        <v>-1</v>
      </c>
      <c r="W19" s="122" t="s">
        <v>0</v>
      </c>
      <c r="Y19" s="12" t="s">
        <v>85</v>
      </c>
      <c r="Z19" s="13" t="s">
        <v>86</v>
      </c>
      <c r="AA19" s="24" t="s">
        <v>0</v>
      </c>
      <c r="AG19" s="12" t="s">
        <v>85</v>
      </c>
      <c r="AH19" s="13" t="s">
        <v>86</v>
      </c>
      <c r="AI19" s="24"/>
      <c r="AM19" s="122"/>
    </row>
    <row r="20" spans="1:39" ht="16.5" thickBot="1">
      <c r="A20" s="12" t="s">
        <v>87</v>
      </c>
      <c r="B20" s="11" t="s">
        <v>0</v>
      </c>
      <c r="C20" s="24"/>
      <c r="F20" s="16" t="s">
        <v>0</v>
      </c>
      <c r="G20" s="122" t="s">
        <v>0</v>
      </c>
      <c r="I20" s="12"/>
      <c r="J20" s="13" t="s">
        <v>0</v>
      </c>
      <c r="K20" s="24"/>
      <c r="N20" s="16" t="s">
        <v>0</v>
      </c>
      <c r="O20" s="122" t="s">
        <v>0</v>
      </c>
      <c r="Q20" s="12"/>
      <c r="R20" s="13" t="s">
        <v>0</v>
      </c>
      <c r="S20" s="24"/>
      <c r="V20" s="16">
        <v>-1</v>
      </c>
      <c r="W20" s="122" t="s">
        <v>0</v>
      </c>
      <c r="Y20" s="12"/>
      <c r="Z20" s="13"/>
      <c r="AA20" s="24"/>
      <c r="AG20" s="12"/>
      <c r="AH20" s="13" t="s">
        <v>0</v>
      </c>
      <c r="AI20" s="24" t="s">
        <v>0</v>
      </c>
      <c r="AM20" s="124"/>
    </row>
    <row r="21" spans="1:39">
      <c r="A21" s="12" t="s">
        <v>88</v>
      </c>
      <c r="B21" s="112" t="s">
        <v>89</v>
      </c>
      <c r="C21" s="26">
        <v>2</v>
      </c>
      <c r="D21" s="15">
        <v>-1</v>
      </c>
      <c r="E21" s="118">
        <v>2</v>
      </c>
      <c r="F21" s="16">
        <v>-1</v>
      </c>
      <c r="G21" s="122">
        <f t="shared" si="0"/>
        <v>1</v>
      </c>
      <c r="I21" s="12" t="s">
        <v>88</v>
      </c>
      <c r="J21" s="11" t="s">
        <v>90</v>
      </c>
      <c r="K21" s="25">
        <v>3</v>
      </c>
      <c r="L21" s="15">
        <v>-1</v>
      </c>
      <c r="M21" s="118">
        <v>2</v>
      </c>
      <c r="N21" s="16">
        <v>-1</v>
      </c>
      <c r="O21" s="122">
        <f t="shared" si="1"/>
        <v>1</v>
      </c>
      <c r="Q21" s="12" t="s">
        <v>88</v>
      </c>
      <c r="R21" s="13" t="s">
        <v>91</v>
      </c>
      <c r="S21" s="25">
        <v>5</v>
      </c>
      <c r="T21" s="15">
        <v>-1</v>
      </c>
      <c r="U21" s="118">
        <v>3</v>
      </c>
      <c r="V21" s="16">
        <v>-1</v>
      </c>
      <c r="W21" s="122">
        <f t="shared" si="2"/>
        <v>2</v>
      </c>
      <c r="Y21" s="12" t="s">
        <v>88</v>
      </c>
      <c r="Z21" s="13" t="s">
        <v>92</v>
      </c>
      <c r="AA21" s="24">
        <v>2</v>
      </c>
      <c r="AB21" s="15">
        <v>-1</v>
      </c>
      <c r="AC21" s="118">
        <v>1</v>
      </c>
      <c r="AD21" s="16">
        <v>-1</v>
      </c>
      <c r="AE21" s="122">
        <f t="shared" si="3"/>
        <v>0</v>
      </c>
      <c r="AG21" s="12" t="s">
        <v>88</v>
      </c>
      <c r="AH21" s="11" t="s">
        <v>93</v>
      </c>
      <c r="AI21" s="30"/>
      <c r="AJ21" s="15"/>
      <c r="AK21" s="118">
        <v>1</v>
      </c>
      <c r="AL21" s="11">
        <v>-1</v>
      </c>
      <c r="AM21" s="122">
        <f t="shared" si="4"/>
        <v>0</v>
      </c>
    </row>
    <row r="22" spans="1:39">
      <c r="A22" s="12" t="s">
        <v>88</v>
      </c>
      <c r="B22" s="91" t="s">
        <v>0</v>
      </c>
      <c r="C22" s="24">
        <v>1</v>
      </c>
      <c r="D22" s="16">
        <v>-1</v>
      </c>
      <c r="E22" s="118" t="s">
        <v>0</v>
      </c>
      <c r="F22" s="16" t="s">
        <v>0</v>
      </c>
      <c r="G22" s="122" t="s">
        <v>0</v>
      </c>
      <c r="I22" s="12" t="s">
        <v>88</v>
      </c>
      <c r="J22" s="111" t="s">
        <v>94</v>
      </c>
      <c r="K22" s="24">
        <v>3</v>
      </c>
      <c r="L22" s="16">
        <v>-1</v>
      </c>
      <c r="M22" s="118">
        <v>3</v>
      </c>
      <c r="N22" s="16">
        <v>-1</v>
      </c>
      <c r="O22" s="122">
        <f t="shared" si="1"/>
        <v>2</v>
      </c>
      <c r="Q22" s="12" t="s">
        <v>88</v>
      </c>
      <c r="R22" s="13" t="s">
        <v>95</v>
      </c>
      <c r="S22" s="24">
        <v>1</v>
      </c>
      <c r="T22" s="16">
        <v>-1</v>
      </c>
      <c r="U22" s="118">
        <v>2</v>
      </c>
      <c r="V22" s="16">
        <v>-1</v>
      </c>
      <c r="W22" s="122">
        <f t="shared" si="2"/>
        <v>1</v>
      </c>
      <c r="Y22" s="12" t="s">
        <v>88</v>
      </c>
      <c r="Z22" s="13" t="s">
        <v>96</v>
      </c>
      <c r="AA22" s="24">
        <v>1</v>
      </c>
      <c r="AB22" s="16">
        <v>-1</v>
      </c>
      <c r="AC22" s="118">
        <v>3</v>
      </c>
      <c r="AD22" s="16">
        <v>-1</v>
      </c>
      <c r="AE22" s="122">
        <f t="shared" si="3"/>
        <v>2</v>
      </c>
      <c r="AG22" s="12" t="s">
        <v>88</v>
      </c>
      <c r="AH22" s="13" t="s">
        <v>0</v>
      </c>
      <c r="AI22" s="24">
        <v>2</v>
      </c>
      <c r="AJ22" s="16">
        <v>-1</v>
      </c>
      <c r="AK22" s="118" t="s">
        <v>0</v>
      </c>
      <c r="AM22" s="124"/>
    </row>
    <row r="23" spans="1:39">
      <c r="A23" s="12" t="s">
        <v>97</v>
      </c>
      <c r="B23" s="13" t="s">
        <v>98</v>
      </c>
      <c r="C23" s="24">
        <v>-2</v>
      </c>
      <c r="E23" s="118">
        <v>-1</v>
      </c>
      <c r="F23" s="16" t="s">
        <v>0</v>
      </c>
      <c r="G23" s="122" t="s">
        <v>0</v>
      </c>
      <c r="I23" s="12" t="s">
        <v>97</v>
      </c>
      <c r="J23" s="13" t="s">
        <v>0</v>
      </c>
      <c r="K23" s="24">
        <v>-1</v>
      </c>
      <c r="M23" s="118">
        <v>-2</v>
      </c>
      <c r="N23" s="16" t="s">
        <v>0</v>
      </c>
      <c r="O23" s="122" t="s">
        <v>0</v>
      </c>
      <c r="Q23" s="12" t="s">
        <v>97</v>
      </c>
      <c r="R23" s="13" t="s">
        <v>0</v>
      </c>
      <c r="S23" s="24">
        <v>-1</v>
      </c>
      <c r="U23" s="118">
        <v>-2</v>
      </c>
      <c r="V23" s="16" t="s">
        <v>0</v>
      </c>
      <c r="W23" s="122" t="s">
        <v>0</v>
      </c>
      <c r="Y23" s="12" t="s">
        <v>97</v>
      </c>
      <c r="Z23" s="13" t="s">
        <v>0</v>
      </c>
      <c r="AA23" s="24">
        <v>-2</v>
      </c>
      <c r="AC23" s="118">
        <v>-2</v>
      </c>
      <c r="AD23" s="16" t="s">
        <v>0</v>
      </c>
      <c r="AE23" s="122" t="s">
        <v>0</v>
      </c>
      <c r="AG23" s="12" t="s">
        <v>97</v>
      </c>
      <c r="AH23" s="13" t="s">
        <v>98</v>
      </c>
      <c r="AI23" s="24">
        <v>-2</v>
      </c>
      <c r="AK23" s="118">
        <v>-1</v>
      </c>
      <c r="AM23" s="122"/>
    </row>
    <row r="24" spans="1:39">
      <c r="A24" s="12" t="s">
        <v>99</v>
      </c>
      <c r="B24" s="13" t="s">
        <v>100</v>
      </c>
      <c r="C24" s="24">
        <f>SUM(C2:C23)</f>
        <v>30</v>
      </c>
      <c r="E24" s="118">
        <f>SUM(E2:E23)</f>
        <v>30</v>
      </c>
      <c r="F24" s="16">
        <v>-1</v>
      </c>
      <c r="G24" s="128">
        <f>SUM(G2:G23)</f>
        <v>13</v>
      </c>
      <c r="I24" s="12" t="s">
        <v>99</v>
      </c>
      <c r="J24" s="13" t="s">
        <v>100</v>
      </c>
      <c r="K24" s="82">
        <f>SUM(K2:K23)</f>
        <v>29</v>
      </c>
      <c r="L24" s="84"/>
      <c r="M24" s="127">
        <f>SUM(M2:M23)</f>
        <v>29</v>
      </c>
      <c r="N24" s="16">
        <v>-1</v>
      </c>
      <c r="O24" s="125">
        <f>SUM(O2:O23)</f>
        <v>13</v>
      </c>
      <c r="Q24" s="12" t="s">
        <v>99</v>
      </c>
      <c r="R24" s="13" t="s">
        <v>100</v>
      </c>
      <c r="S24" s="24">
        <f>SUM(S2:S23)</f>
        <v>31</v>
      </c>
      <c r="U24" s="118">
        <f>SUM(U2:U23)</f>
        <v>28</v>
      </c>
      <c r="V24" s="16">
        <v>-1</v>
      </c>
      <c r="W24" s="125">
        <f>SUM(W2:W23)</f>
        <v>13</v>
      </c>
      <c r="Y24" s="12" t="s">
        <v>99</v>
      </c>
      <c r="Z24" s="13" t="s">
        <v>100</v>
      </c>
      <c r="AA24" s="24">
        <f>SUM(AA2:AA23)</f>
        <v>29</v>
      </c>
      <c r="AC24" s="118">
        <f>SUM(AC2:AC23)</f>
        <v>26</v>
      </c>
      <c r="AD24" s="16">
        <v>-1</v>
      </c>
      <c r="AE24" s="125">
        <f>SUM(AE2:AE23)</f>
        <v>10</v>
      </c>
      <c r="AG24" s="12" t="s">
        <v>99</v>
      </c>
      <c r="AH24" s="13" t="s">
        <v>100</v>
      </c>
      <c r="AI24" s="24">
        <f>SUM(AI2:AI23)</f>
        <v>29</v>
      </c>
      <c r="AK24" s="118">
        <f>SUM(AK2:AK23)</f>
        <v>30</v>
      </c>
      <c r="AL24" s="11">
        <v>-1</v>
      </c>
      <c r="AM24" s="125">
        <f>SUM(AM2:AM23)</f>
        <v>14</v>
      </c>
    </row>
    <row r="25" spans="1:39" ht="20.100000000000001" customHeight="1" thickBot="1">
      <c r="B25" s="11" t="s">
        <v>0</v>
      </c>
      <c r="R25" s="11" t="s">
        <v>0</v>
      </c>
      <c r="V25" s="16" t="s">
        <v>0</v>
      </c>
      <c r="W25" s="122" t="s">
        <v>0</v>
      </c>
      <c r="Y25" s="18" t="s">
        <v>0</v>
      </c>
      <c r="AE25" s="130"/>
      <c r="AM25" s="122"/>
    </row>
    <row r="26" spans="1:39" s="43" customFormat="1" ht="18" thickBot="1">
      <c r="A26" s="134"/>
      <c r="B26" s="135" t="s">
        <v>101</v>
      </c>
      <c r="C26" s="136"/>
      <c r="D26" s="137"/>
      <c r="E26" s="138">
        <v>2019</v>
      </c>
      <c r="F26" s="137"/>
      <c r="G26" s="139">
        <v>2020</v>
      </c>
      <c r="H26" s="117"/>
      <c r="I26" s="97"/>
      <c r="J26" s="100" t="s">
        <v>102</v>
      </c>
      <c r="K26" s="98"/>
      <c r="L26" s="99"/>
      <c r="M26" s="119">
        <v>2019</v>
      </c>
      <c r="N26" s="99"/>
      <c r="O26" s="123">
        <v>2020</v>
      </c>
      <c r="P26" s="132"/>
      <c r="Q26" s="97"/>
      <c r="R26" s="100" t="s">
        <v>103</v>
      </c>
      <c r="S26" s="98"/>
      <c r="T26" s="99"/>
      <c r="U26" s="119">
        <v>2019</v>
      </c>
      <c r="V26" s="99"/>
      <c r="W26" s="123">
        <v>2020</v>
      </c>
      <c r="X26" s="117"/>
      <c r="Y26" s="97"/>
      <c r="Z26" s="100" t="s">
        <v>104</v>
      </c>
      <c r="AA26" s="98"/>
      <c r="AB26" s="99"/>
      <c r="AC26" s="119">
        <v>2019</v>
      </c>
      <c r="AD26" s="99"/>
      <c r="AE26" s="123">
        <v>2020</v>
      </c>
      <c r="AF26" s="117"/>
      <c r="AG26" s="96"/>
      <c r="AH26" s="101" t="s">
        <v>105</v>
      </c>
      <c r="AI26" s="98"/>
      <c r="AJ26" s="99"/>
      <c r="AK26" s="119">
        <v>2019</v>
      </c>
      <c r="AL26" s="99"/>
      <c r="AM26" s="123">
        <v>2020</v>
      </c>
    </row>
    <row r="27" spans="1:39">
      <c r="A27" s="9">
        <v>1</v>
      </c>
      <c r="B27" s="13" t="s">
        <v>106</v>
      </c>
      <c r="C27" s="24">
        <v>3</v>
      </c>
      <c r="D27" s="16">
        <v>-1</v>
      </c>
      <c r="E27" s="118">
        <v>3</v>
      </c>
      <c r="F27" s="16">
        <v>-1</v>
      </c>
      <c r="G27" s="122">
        <f>SUM(E27+F27)</f>
        <v>2</v>
      </c>
      <c r="I27" s="9">
        <v>1</v>
      </c>
      <c r="J27" s="14" t="s">
        <v>107</v>
      </c>
      <c r="K27" s="94">
        <v>1</v>
      </c>
      <c r="L27" s="93">
        <v>-1</v>
      </c>
      <c r="M27" s="120">
        <v>5</v>
      </c>
      <c r="N27" s="93">
        <v>-1</v>
      </c>
      <c r="O27" s="126">
        <f>SUM(M27+N27)</f>
        <v>4</v>
      </c>
      <c r="Q27" s="9">
        <v>1</v>
      </c>
      <c r="R27" s="13" t="s">
        <v>108</v>
      </c>
      <c r="S27" s="25">
        <v>2</v>
      </c>
      <c r="T27" s="16">
        <v>-1</v>
      </c>
      <c r="U27" s="118">
        <v>1</v>
      </c>
      <c r="V27" s="16">
        <v>-1</v>
      </c>
      <c r="W27" s="122">
        <f t="shared" si="2"/>
        <v>0</v>
      </c>
      <c r="Y27" s="9">
        <v>1</v>
      </c>
      <c r="Z27" s="13" t="s">
        <v>109</v>
      </c>
      <c r="AA27" s="24">
        <v>2</v>
      </c>
      <c r="AB27" s="16">
        <v>-1</v>
      </c>
      <c r="AC27" s="118">
        <v>2</v>
      </c>
      <c r="AD27" s="16">
        <v>-1</v>
      </c>
      <c r="AE27" s="122">
        <f t="shared" si="3"/>
        <v>1</v>
      </c>
      <c r="AG27" s="9">
        <v>1</v>
      </c>
      <c r="AH27" s="14" t="s">
        <v>110</v>
      </c>
      <c r="AI27" s="95">
        <v>1</v>
      </c>
      <c r="AJ27" s="93">
        <v>-1</v>
      </c>
      <c r="AK27" s="120">
        <v>8</v>
      </c>
      <c r="AL27" s="11">
        <v>-1</v>
      </c>
      <c r="AM27" s="122">
        <f t="shared" si="4"/>
        <v>7</v>
      </c>
    </row>
    <row r="28" spans="1:39">
      <c r="A28" s="12">
        <v>2</v>
      </c>
      <c r="B28" s="14" t="s">
        <v>111</v>
      </c>
      <c r="C28" s="24">
        <v>2</v>
      </c>
      <c r="D28" s="16">
        <v>-1</v>
      </c>
      <c r="E28" s="118">
        <v>3</v>
      </c>
      <c r="F28" s="16">
        <v>-1</v>
      </c>
      <c r="G28" s="122">
        <f t="shared" ref="G28:G46" si="8">SUM(E28+F28)</f>
        <v>2</v>
      </c>
      <c r="I28" s="12">
        <v>2</v>
      </c>
      <c r="J28" s="13" t="s">
        <v>112</v>
      </c>
      <c r="K28" s="24">
        <v>2</v>
      </c>
      <c r="L28" s="16">
        <v>-1</v>
      </c>
      <c r="M28" s="118">
        <f t="shared" ref="M28:M34" si="9">K28+L28</f>
        <v>1</v>
      </c>
      <c r="N28" s="16">
        <v>-1</v>
      </c>
      <c r="O28" s="126">
        <f t="shared" ref="O28:O46" si="10">SUM(M28+N28)</f>
        <v>0</v>
      </c>
      <c r="Q28" s="12">
        <v>2</v>
      </c>
      <c r="R28" s="13" t="s">
        <v>113</v>
      </c>
      <c r="S28" s="24">
        <v>2</v>
      </c>
      <c r="T28" s="16">
        <v>-1</v>
      </c>
      <c r="U28" s="118">
        <f>S28+T28</f>
        <v>1</v>
      </c>
      <c r="V28" s="16">
        <v>-1</v>
      </c>
      <c r="W28" s="122">
        <f t="shared" si="2"/>
        <v>0</v>
      </c>
      <c r="Y28" s="12">
        <v>2</v>
      </c>
      <c r="Z28" s="13" t="s">
        <v>114</v>
      </c>
      <c r="AA28" s="24">
        <v>2</v>
      </c>
      <c r="AB28" s="16">
        <v>-1</v>
      </c>
      <c r="AC28" s="118">
        <f t="shared" ref="AC28:AC40" si="11">AA28+AB28</f>
        <v>1</v>
      </c>
      <c r="AD28" s="16">
        <v>-1</v>
      </c>
      <c r="AE28" s="122">
        <f t="shared" si="3"/>
        <v>0</v>
      </c>
      <c r="AG28" s="12">
        <v>2</v>
      </c>
      <c r="AH28" s="13" t="s">
        <v>115</v>
      </c>
      <c r="AI28" s="24">
        <v>1</v>
      </c>
      <c r="AJ28" s="16">
        <v>-1</v>
      </c>
      <c r="AK28" s="120">
        <v>1</v>
      </c>
      <c r="AL28" s="11">
        <v>-1</v>
      </c>
      <c r="AM28" s="122">
        <f t="shared" si="4"/>
        <v>0</v>
      </c>
    </row>
    <row r="29" spans="1:39" ht="16.5" thickBot="1">
      <c r="A29" s="12">
        <v>3</v>
      </c>
      <c r="B29" s="110" t="s">
        <v>116</v>
      </c>
      <c r="C29" s="82">
        <v>1</v>
      </c>
      <c r="D29" s="84">
        <v>-1</v>
      </c>
      <c r="E29" s="118">
        <v>1</v>
      </c>
      <c r="F29" s="16">
        <v>-1</v>
      </c>
      <c r="G29" s="122">
        <f t="shared" si="8"/>
        <v>0</v>
      </c>
      <c r="I29" s="12">
        <v>3</v>
      </c>
      <c r="J29" s="13" t="s">
        <v>117</v>
      </c>
      <c r="K29" s="24">
        <v>1</v>
      </c>
      <c r="L29" s="16">
        <v>-1</v>
      </c>
      <c r="M29" s="118">
        <v>1</v>
      </c>
      <c r="N29" s="93">
        <v>-1</v>
      </c>
      <c r="O29" s="126">
        <f t="shared" si="10"/>
        <v>0</v>
      </c>
      <c r="Q29" s="12">
        <v>3</v>
      </c>
      <c r="R29" s="13" t="s">
        <v>118</v>
      </c>
      <c r="S29" s="24">
        <v>4</v>
      </c>
      <c r="T29" s="16">
        <v>-1</v>
      </c>
      <c r="U29" s="118">
        <v>2</v>
      </c>
      <c r="V29" s="16">
        <v>-1</v>
      </c>
      <c r="W29" s="122">
        <f t="shared" si="2"/>
        <v>1</v>
      </c>
      <c r="Y29" s="12">
        <v>3</v>
      </c>
      <c r="Z29" s="13" t="s">
        <v>119</v>
      </c>
      <c r="AA29" s="24">
        <v>2</v>
      </c>
      <c r="AB29" s="16">
        <v>-1</v>
      </c>
      <c r="AC29" s="118">
        <f t="shared" si="11"/>
        <v>1</v>
      </c>
      <c r="AD29" s="16">
        <v>-1</v>
      </c>
      <c r="AE29" s="122">
        <f t="shared" si="3"/>
        <v>0</v>
      </c>
      <c r="AG29" s="12">
        <v>3</v>
      </c>
      <c r="AH29" s="13" t="s">
        <v>120</v>
      </c>
      <c r="AI29" s="24">
        <v>2</v>
      </c>
      <c r="AJ29" s="16">
        <v>-1</v>
      </c>
      <c r="AK29" s="118">
        <f t="shared" ref="AK29:AK36" si="12">AI29+AJ29</f>
        <v>1</v>
      </c>
      <c r="AL29" s="11">
        <v>-1</v>
      </c>
      <c r="AM29" s="122">
        <f t="shared" si="4"/>
        <v>0</v>
      </c>
    </row>
    <row r="30" spans="1:39">
      <c r="A30" s="9">
        <v>4</v>
      </c>
      <c r="B30" s="13" t="s">
        <v>121</v>
      </c>
      <c r="C30" s="24">
        <v>2</v>
      </c>
      <c r="D30" s="16">
        <v>-1</v>
      </c>
      <c r="E30" s="118">
        <f>C30+D30</f>
        <v>1</v>
      </c>
      <c r="F30" s="16">
        <v>-1</v>
      </c>
      <c r="G30" s="122">
        <f t="shared" si="8"/>
        <v>0</v>
      </c>
      <c r="I30" s="9">
        <v>4</v>
      </c>
      <c r="J30" s="13" t="s">
        <v>122</v>
      </c>
      <c r="K30" s="24">
        <v>2</v>
      </c>
      <c r="L30" s="16">
        <v>-1</v>
      </c>
      <c r="M30" s="118">
        <f t="shared" si="9"/>
        <v>1</v>
      </c>
      <c r="N30" s="16">
        <v>-1</v>
      </c>
      <c r="O30" s="126">
        <f t="shared" si="10"/>
        <v>0</v>
      </c>
      <c r="Q30" s="9">
        <v>4</v>
      </c>
      <c r="R30" s="13" t="s">
        <v>123</v>
      </c>
      <c r="S30" s="24">
        <v>1</v>
      </c>
      <c r="T30" s="16">
        <v>-1</v>
      </c>
      <c r="U30" s="118">
        <v>4</v>
      </c>
      <c r="V30" s="16">
        <v>-1</v>
      </c>
      <c r="W30" s="122">
        <f t="shared" si="2"/>
        <v>3</v>
      </c>
      <c r="Y30" s="9">
        <v>4</v>
      </c>
      <c r="Z30" s="13" t="s">
        <v>124</v>
      </c>
      <c r="AA30" s="24">
        <v>1</v>
      </c>
      <c r="AB30" s="16">
        <v>-1</v>
      </c>
      <c r="AC30" s="118">
        <v>1</v>
      </c>
      <c r="AD30" s="16">
        <v>-1</v>
      </c>
      <c r="AE30" s="122">
        <f t="shared" si="3"/>
        <v>0</v>
      </c>
      <c r="AG30" s="9">
        <v>4</v>
      </c>
      <c r="AH30" s="13" t="s">
        <v>125</v>
      </c>
      <c r="AI30" s="24">
        <v>1</v>
      </c>
      <c r="AJ30" s="16">
        <v>-1</v>
      </c>
      <c r="AK30" s="118">
        <v>4</v>
      </c>
      <c r="AL30" s="11">
        <v>-1</v>
      </c>
      <c r="AM30" s="122">
        <f t="shared" si="4"/>
        <v>3</v>
      </c>
    </row>
    <row r="31" spans="1:39">
      <c r="A31" s="12">
        <v>5</v>
      </c>
      <c r="B31" s="17" t="s">
        <v>126</v>
      </c>
      <c r="C31" s="16">
        <v>1</v>
      </c>
      <c r="D31" s="16">
        <v>-1</v>
      </c>
      <c r="E31" s="118">
        <v>5</v>
      </c>
      <c r="F31" s="16">
        <v>-1</v>
      </c>
      <c r="G31" s="122">
        <f t="shared" si="8"/>
        <v>4</v>
      </c>
      <c r="I31" s="12">
        <v>5</v>
      </c>
      <c r="J31" s="13" t="s">
        <v>127</v>
      </c>
      <c r="K31" s="24">
        <v>2</v>
      </c>
      <c r="L31" s="16">
        <v>-1</v>
      </c>
      <c r="M31" s="118">
        <f t="shared" si="9"/>
        <v>1</v>
      </c>
      <c r="N31" s="93">
        <v>-1</v>
      </c>
      <c r="O31" s="126">
        <f t="shared" si="10"/>
        <v>0</v>
      </c>
      <c r="Q31" s="12">
        <v>5</v>
      </c>
      <c r="R31" s="141" t="s">
        <v>128</v>
      </c>
      <c r="S31" s="24">
        <v>1</v>
      </c>
      <c r="T31" s="16">
        <v>-1</v>
      </c>
      <c r="U31" s="118">
        <v>1</v>
      </c>
      <c r="V31" s="16">
        <v>-1</v>
      </c>
      <c r="W31" s="122">
        <f t="shared" si="2"/>
        <v>0</v>
      </c>
      <c r="Y31" s="12">
        <v>5</v>
      </c>
      <c r="Z31" s="89" t="s">
        <v>129</v>
      </c>
      <c r="AA31" s="24">
        <v>2</v>
      </c>
      <c r="AB31" s="16">
        <v>-1</v>
      </c>
      <c r="AC31" s="118">
        <f t="shared" si="11"/>
        <v>1</v>
      </c>
      <c r="AD31" s="16">
        <v>-1</v>
      </c>
      <c r="AE31" s="122">
        <f t="shared" si="3"/>
        <v>0</v>
      </c>
      <c r="AG31" s="12">
        <v>5</v>
      </c>
      <c r="AH31" s="13" t="s">
        <v>130</v>
      </c>
      <c r="AI31" s="24">
        <v>3</v>
      </c>
      <c r="AJ31" s="16">
        <v>-1</v>
      </c>
      <c r="AK31" s="118">
        <f t="shared" si="12"/>
        <v>2</v>
      </c>
      <c r="AL31" s="11">
        <v>-1</v>
      </c>
      <c r="AM31" s="122">
        <f t="shared" si="4"/>
        <v>1</v>
      </c>
    </row>
    <row r="32" spans="1:39" ht="16.5" thickBot="1">
      <c r="A32" s="12">
        <v>6</v>
      </c>
      <c r="B32" s="13" t="s">
        <v>131</v>
      </c>
      <c r="C32" s="24">
        <v>2</v>
      </c>
      <c r="D32" s="16">
        <v>-1</v>
      </c>
      <c r="E32" s="118">
        <v>2</v>
      </c>
      <c r="F32" s="16">
        <v>-1</v>
      </c>
      <c r="G32" s="122">
        <f t="shared" si="8"/>
        <v>1</v>
      </c>
      <c r="I32" s="12">
        <v>6</v>
      </c>
      <c r="J32" s="13" t="s">
        <v>132</v>
      </c>
      <c r="K32" s="24">
        <v>1</v>
      </c>
      <c r="L32" s="16">
        <v>-1</v>
      </c>
      <c r="M32" s="118">
        <v>2</v>
      </c>
      <c r="N32" s="16">
        <v>-1</v>
      </c>
      <c r="O32" s="126">
        <f t="shared" si="10"/>
        <v>1</v>
      </c>
      <c r="Q32" s="12">
        <v>6</v>
      </c>
      <c r="R32" s="14" t="s">
        <v>133</v>
      </c>
      <c r="S32" s="24">
        <v>3</v>
      </c>
      <c r="T32" s="16">
        <v>-1</v>
      </c>
      <c r="U32" s="118">
        <f>S32+T32</f>
        <v>2</v>
      </c>
      <c r="V32" s="16">
        <v>-1</v>
      </c>
      <c r="W32" s="122">
        <f t="shared" si="2"/>
        <v>1</v>
      </c>
      <c r="Y32" s="12">
        <v>6</v>
      </c>
      <c r="Z32" s="13" t="s">
        <v>134</v>
      </c>
      <c r="AA32" s="24">
        <v>1</v>
      </c>
      <c r="AB32" s="16">
        <v>-1</v>
      </c>
      <c r="AC32" s="118">
        <v>1</v>
      </c>
      <c r="AD32" s="16">
        <v>-1</v>
      </c>
      <c r="AE32" s="122">
        <f t="shared" si="3"/>
        <v>0</v>
      </c>
      <c r="AG32" s="12">
        <v>6</v>
      </c>
      <c r="AH32" s="13" t="s">
        <v>135</v>
      </c>
      <c r="AI32" s="24">
        <v>1</v>
      </c>
      <c r="AJ32" s="16">
        <v>-1</v>
      </c>
      <c r="AK32" s="118">
        <v>2</v>
      </c>
      <c r="AL32" s="11">
        <v>-1</v>
      </c>
      <c r="AM32" s="122">
        <f t="shared" si="4"/>
        <v>1</v>
      </c>
    </row>
    <row r="33" spans="1:47">
      <c r="A33" s="9">
        <v>7</v>
      </c>
      <c r="B33" s="13" t="s">
        <v>136</v>
      </c>
      <c r="C33" s="25">
        <v>2</v>
      </c>
      <c r="D33" s="16">
        <v>-1</v>
      </c>
      <c r="E33" s="118">
        <f>C33+D33</f>
        <v>1</v>
      </c>
      <c r="F33" s="16">
        <v>-1</v>
      </c>
      <c r="G33" s="122">
        <f t="shared" si="8"/>
        <v>0</v>
      </c>
      <c r="I33" s="9">
        <v>7</v>
      </c>
      <c r="J33" s="83" t="s">
        <v>137</v>
      </c>
      <c r="K33" s="24">
        <v>1</v>
      </c>
      <c r="L33" s="16">
        <v>-1</v>
      </c>
      <c r="M33" s="118">
        <v>2</v>
      </c>
      <c r="N33" s="93">
        <v>-1</v>
      </c>
      <c r="O33" s="126">
        <f t="shared" si="10"/>
        <v>1</v>
      </c>
      <c r="Q33" s="9">
        <v>7</v>
      </c>
      <c r="R33" s="13" t="s">
        <v>138</v>
      </c>
      <c r="S33" s="24">
        <v>1</v>
      </c>
      <c r="T33" s="16">
        <v>-1</v>
      </c>
      <c r="U33" s="118">
        <v>4</v>
      </c>
      <c r="V33" s="16">
        <v>-1</v>
      </c>
      <c r="W33" s="122">
        <f t="shared" si="2"/>
        <v>3</v>
      </c>
      <c r="Y33" s="9">
        <v>7</v>
      </c>
      <c r="Z33" s="13" t="s">
        <v>139</v>
      </c>
      <c r="AA33" s="24">
        <v>4</v>
      </c>
      <c r="AB33" s="16">
        <v>-1</v>
      </c>
      <c r="AC33" s="118">
        <v>2</v>
      </c>
      <c r="AD33" s="16">
        <v>-1</v>
      </c>
      <c r="AE33" s="122">
        <f t="shared" si="3"/>
        <v>1</v>
      </c>
      <c r="AG33" s="9">
        <v>7</v>
      </c>
      <c r="AH33" s="13" t="s">
        <v>140</v>
      </c>
      <c r="AI33" s="24">
        <v>3</v>
      </c>
      <c r="AJ33" s="16">
        <v>-1</v>
      </c>
      <c r="AK33" s="118">
        <f t="shared" si="12"/>
        <v>2</v>
      </c>
      <c r="AL33" s="11">
        <v>-1</v>
      </c>
      <c r="AM33" s="122">
        <f t="shared" si="4"/>
        <v>1</v>
      </c>
    </row>
    <row r="34" spans="1:47">
      <c r="A34" s="12">
        <v>8</v>
      </c>
      <c r="B34" s="13" t="s">
        <v>141</v>
      </c>
      <c r="C34" s="24">
        <v>2</v>
      </c>
      <c r="D34" s="16">
        <v>-1</v>
      </c>
      <c r="E34" s="118">
        <f>C34+D34</f>
        <v>1</v>
      </c>
      <c r="F34" s="16">
        <v>-1</v>
      </c>
      <c r="G34" s="122">
        <f t="shared" si="8"/>
        <v>0</v>
      </c>
      <c r="I34" s="12">
        <v>8</v>
      </c>
      <c r="J34" s="14" t="s">
        <v>142</v>
      </c>
      <c r="K34" s="24">
        <v>3</v>
      </c>
      <c r="L34" s="16">
        <v>-1</v>
      </c>
      <c r="M34" s="118">
        <f t="shared" si="9"/>
        <v>2</v>
      </c>
      <c r="N34" s="16">
        <v>-1</v>
      </c>
      <c r="O34" s="126">
        <f t="shared" si="10"/>
        <v>1</v>
      </c>
      <c r="Q34" s="12">
        <v>8</v>
      </c>
      <c r="R34" s="13" t="s">
        <v>143</v>
      </c>
      <c r="S34" s="94">
        <v>1</v>
      </c>
      <c r="T34" s="93">
        <v>-1</v>
      </c>
      <c r="U34" s="120">
        <v>1</v>
      </c>
      <c r="V34" s="16">
        <v>-1</v>
      </c>
      <c r="W34" s="122">
        <f t="shared" si="2"/>
        <v>0</v>
      </c>
      <c r="Y34" s="12">
        <v>8</v>
      </c>
      <c r="Z34" s="17" t="s">
        <v>144</v>
      </c>
      <c r="AA34" s="94">
        <v>1</v>
      </c>
      <c r="AB34" s="93">
        <v>-1</v>
      </c>
      <c r="AC34" s="120">
        <v>5</v>
      </c>
      <c r="AD34" s="16">
        <v>-1</v>
      </c>
      <c r="AE34" s="122">
        <f t="shared" si="3"/>
        <v>4</v>
      </c>
      <c r="AG34" s="12">
        <v>8</v>
      </c>
      <c r="AH34" s="90" t="s">
        <v>145</v>
      </c>
      <c r="AI34" s="24">
        <v>1</v>
      </c>
      <c r="AJ34" s="16">
        <v>-1</v>
      </c>
      <c r="AK34" s="118">
        <v>1</v>
      </c>
      <c r="AL34" s="11">
        <v>-1</v>
      </c>
      <c r="AM34" s="122">
        <f t="shared" si="4"/>
        <v>0</v>
      </c>
    </row>
    <row r="35" spans="1:47" ht="16.5" thickBot="1">
      <c r="A35" s="12">
        <v>9</v>
      </c>
      <c r="B35" s="13" t="s">
        <v>146</v>
      </c>
      <c r="C35" s="24">
        <v>1</v>
      </c>
      <c r="D35" s="16">
        <v>-1</v>
      </c>
      <c r="E35" s="118">
        <v>1</v>
      </c>
      <c r="F35" s="16">
        <v>-1</v>
      </c>
      <c r="G35" s="122">
        <f t="shared" si="8"/>
        <v>0</v>
      </c>
      <c r="I35" s="12">
        <v>9</v>
      </c>
      <c r="J35" s="13" t="s">
        <v>147</v>
      </c>
      <c r="K35" s="24">
        <v>2</v>
      </c>
      <c r="L35" s="16">
        <v>-1</v>
      </c>
      <c r="M35" s="118">
        <v>1</v>
      </c>
      <c r="N35" s="93">
        <v>-1</v>
      </c>
      <c r="O35" s="126">
        <f t="shared" si="10"/>
        <v>0</v>
      </c>
      <c r="Q35" s="12">
        <v>9</v>
      </c>
      <c r="R35" s="13" t="s">
        <v>148</v>
      </c>
      <c r="S35" s="24">
        <v>1</v>
      </c>
      <c r="T35" s="16">
        <v>-1</v>
      </c>
      <c r="U35" s="118">
        <v>1</v>
      </c>
      <c r="V35" s="16">
        <v>-1</v>
      </c>
      <c r="W35" s="122">
        <f t="shared" si="2"/>
        <v>0</v>
      </c>
      <c r="Y35" s="12">
        <v>9</v>
      </c>
      <c r="Z35" s="13" t="s">
        <v>149</v>
      </c>
      <c r="AA35" s="24">
        <v>2</v>
      </c>
      <c r="AB35" s="16">
        <v>-1</v>
      </c>
      <c r="AC35" s="118">
        <f t="shared" si="11"/>
        <v>1</v>
      </c>
      <c r="AD35" s="16">
        <v>-1</v>
      </c>
      <c r="AE35" s="122">
        <f t="shared" si="3"/>
        <v>0</v>
      </c>
      <c r="AG35" s="12">
        <v>9</v>
      </c>
      <c r="AH35" s="13" t="s">
        <v>150</v>
      </c>
      <c r="AI35" s="24">
        <v>3</v>
      </c>
      <c r="AJ35" s="16">
        <v>-1</v>
      </c>
      <c r="AK35" s="118">
        <f t="shared" si="12"/>
        <v>2</v>
      </c>
      <c r="AL35" s="11">
        <v>-1</v>
      </c>
      <c r="AM35" s="122">
        <f t="shared" si="4"/>
        <v>1</v>
      </c>
    </row>
    <row r="36" spans="1:47">
      <c r="A36" s="9">
        <v>10</v>
      </c>
      <c r="B36" s="13" t="s">
        <v>151</v>
      </c>
      <c r="C36" s="24">
        <v>3</v>
      </c>
      <c r="D36" s="16">
        <v>-1</v>
      </c>
      <c r="E36" s="118">
        <v>2</v>
      </c>
      <c r="F36" s="16">
        <v>-1</v>
      </c>
      <c r="G36" s="122">
        <f t="shared" si="8"/>
        <v>1</v>
      </c>
      <c r="I36" s="9">
        <v>10</v>
      </c>
      <c r="J36" s="13" t="s">
        <v>152</v>
      </c>
      <c r="K36" s="24">
        <v>1</v>
      </c>
      <c r="L36" s="16">
        <v>-1</v>
      </c>
      <c r="M36" s="118">
        <v>2</v>
      </c>
      <c r="N36" s="16">
        <v>-1</v>
      </c>
      <c r="O36" s="126">
        <f t="shared" si="10"/>
        <v>1</v>
      </c>
      <c r="Q36" s="9">
        <v>10</v>
      </c>
      <c r="R36" s="13" t="s">
        <v>153</v>
      </c>
      <c r="S36" s="24">
        <v>2</v>
      </c>
      <c r="T36" s="16">
        <v>-1</v>
      </c>
      <c r="U36" s="118">
        <v>2</v>
      </c>
      <c r="V36" s="16">
        <v>-1</v>
      </c>
      <c r="W36" s="122">
        <f t="shared" si="2"/>
        <v>1</v>
      </c>
      <c r="Y36" s="9">
        <v>10</v>
      </c>
      <c r="Z36" s="13" t="s">
        <v>154</v>
      </c>
      <c r="AA36" s="24">
        <v>3</v>
      </c>
      <c r="AB36" s="16">
        <v>-1</v>
      </c>
      <c r="AC36" s="118">
        <f t="shared" si="11"/>
        <v>2</v>
      </c>
      <c r="AD36" s="16">
        <v>-1</v>
      </c>
      <c r="AE36" s="122">
        <f t="shared" si="3"/>
        <v>1</v>
      </c>
      <c r="AG36" s="9">
        <v>10</v>
      </c>
      <c r="AH36" s="13" t="s">
        <v>155</v>
      </c>
      <c r="AI36" s="24">
        <v>2</v>
      </c>
      <c r="AJ36" s="16">
        <v>-1</v>
      </c>
      <c r="AK36" s="118">
        <f t="shared" si="12"/>
        <v>1</v>
      </c>
      <c r="AL36" s="11">
        <v>-1</v>
      </c>
      <c r="AM36" s="122">
        <f t="shared" si="4"/>
        <v>0</v>
      </c>
    </row>
    <row r="37" spans="1:47">
      <c r="A37" s="12">
        <v>11</v>
      </c>
      <c r="B37" s="13" t="s">
        <v>156</v>
      </c>
      <c r="C37" s="24">
        <v>1</v>
      </c>
      <c r="D37" s="16">
        <v>-1</v>
      </c>
      <c r="E37" s="118">
        <v>1</v>
      </c>
      <c r="F37" s="16">
        <v>-1</v>
      </c>
      <c r="G37" s="122">
        <f t="shared" si="8"/>
        <v>0</v>
      </c>
      <c r="I37" s="12">
        <v>11</v>
      </c>
      <c r="J37" s="13" t="s">
        <v>157</v>
      </c>
      <c r="K37" s="24">
        <v>4</v>
      </c>
      <c r="L37" s="16">
        <v>-1</v>
      </c>
      <c r="M37" s="118">
        <v>1</v>
      </c>
      <c r="N37" s="93">
        <v>-1</v>
      </c>
      <c r="O37" s="126">
        <f t="shared" si="10"/>
        <v>0</v>
      </c>
      <c r="Q37" s="12">
        <v>11</v>
      </c>
      <c r="R37" s="114" t="s">
        <v>158</v>
      </c>
      <c r="S37" s="24">
        <v>3</v>
      </c>
      <c r="T37" s="16">
        <v>-1</v>
      </c>
      <c r="U37" s="118">
        <v>1</v>
      </c>
      <c r="V37" s="16">
        <v>-1</v>
      </c>
      <c r="W37" s="122">
        <f t="shared" si="2"/>
        <v>0</v>
      </c>
      <c r="Y37" s="12">
        <v>11</v>
      </c>
      <c r="Z37" s="13" t="s">
        <v>159</v>
      </c>
      <c r="AA37" s="24">
        <v>1</v>
      </c>
      <c r="AB37" s="16">
        <v>-1</v>
      </c>
      <c r="AC37" s="118">
        <v>1</v>
      </c>
      <c r="AD37" s="16">
        <v>-1</v>
      </c>
      <c r="AE37" s="122">
        <f t="shared" si="3"/>
        <v>0</v>
      </c>
      <c r="AG37" s="12">
        <v>11</v>
      </c>
      <c r="AH37" s="13" t="s">
        <v>160</v>
      </c>
      <c r="AI37" s="24">
        <v>1</v>
      </c>
      <c r="AJ37" s="16">
        <v>-1</v>
      </c>
      <c r="AK37" s="118">
        <v>1</v>
      </c>
      <c r="AL37" s="11">
        <v>-1</v>
      </c>
      <c r="AM37" s="122">
        <f t="shared" si="4"/>
        <v>0</v>
      </c>
    </row>
    <row r="38" spans="1:47" ht="16.5" thickBot="1">
      <c r="A38" s="12">
        <v>12</v>
      </c>
      <c r="B38" s="13" t="s">
        <v>161</v>
      </c>
      <c r="C38" s="24">
        <v>1</v>
      </c>
      <c r="D38" s="16">
        <v>-1</v>
      </c>
      <c r="E38" s="118">
        <v>1</v>
      </c>
      <c r="F38" s="16">
        <v>-1</v>
      </c>
      <c r="G38" s="122">
        <f t="shared" si="8"/>
        <v>0</v>
      </c>
      <c r="I38" s="12">
        <v>12</v>
      </c>
      <c r="J38" s="13" t="s">
        <v>162</v>
      </c>
      <c r="K38" s="24">
        <v>1</v>
      </c>
      <c r="L38" s="16">
        <v>-1</v>
      </c>
      <c r="M38" s="118">
        <v>1</v>
      </c>
      <c r="N38" s="16">
        <v>-1</v>
      </c>
      <c r="O38" s="126">
        <f t="shared" si="10"/>
        <v>0</v>
      </c>
      <c r="Q38" s="12">
        <v>12</v>
      </c>
      <c r="R38" s="13" t="s">
        <v>163</v>
      </c>
      <c r="S38" s="24">
        <v>3</v>
      </c>
      <c r="T38" s="16">
        <v>-1</v>
      </c>
      <c r="U38" s="118">
        <v>4</v>
      </c>
      <c r="V38" s="16">
        <v>-1</v>
      </c>
      <c r="W38" s="122">
        <f t="shared" si="2"/>
        <v>3</v>
      </c>
      <c r="Y38" s="12">
        <v>12</v>
      </c>
      <c r="Z38" s="11" t="s">
        <v>0</v>
      </c>
      <c r="AA38" s="24">
        <v>1</v>
      </c>
      <c r="AB38" s="16">
        <v>-1</v>
      </c>
      <c r="AC38" s="118" t="s">
        <v>0</v>
      </c>
      <c r="AD38" s="16">
        <v>-1</v>
      </c>
      <c r="AE38" s="122" t="s">
        <v>0</v>
      </c>
      <c r="AG38" s="12">
        <v>12</v>
      </c>
      <c r="AH38" s="13" t="s">
        <v>164</v>
      </c>
      <c r="AI38" s="94">
        <v>6</v>
      </c>
      <c r="AJ38" s="93">
        <v>-1</v>
      </c>
      <c r="AK38" s="118">
        <v>1</v>
      </c>
      <c r="AL38" s="11">
        <v>-1</v>
      </c>
      <c r="AM38" s="122">
        <f t="shared" si="4"/>
        <v>0</v>
      </c>
    </row>
    <row r="39" spans="1:47">
      <c r="A39" s="9">
        <v>13</v>
      </c>
      <c r="B39" s="13" t="s">
        <v>165</v>
      </c>
      <c r="C39" s="24">
        <v>3</v>
      </c>
      <c r="D39" s="16">
        <v>-1</v>
      </c>
      <c r="E39" s="118">
        <v>1</v>
      </c>
      <c r="F39" s="16">
        <v>-1</v>
      </c>
      <c r="G39" s="122">
        <f t="shared" si="8"/>
        <v>0</v>
      </c>
      <c r="I39" s="9">
        <v>13</v>
      </c>
      <c r="J39" s="14" t="s">
        <v>166</v>
      </c>
      <c r="K39" s="24">
        <v>1</v>
      </c>
      <c r="L39" s="16">
        <v>-1</v>
      </c>
      <c r="M39" s="118">
        <v>2</v>
      </c>
      <c r="N39" s="93">
        <v>-1</v>
      </c>
      <c r="O39" s="126">
        <f t="shared" si="10"/>
        <v>1</v>
      </c>
      <c r="Q39" s="9">
        <v>13</v>
      </c>
      <c r="R39" s="13" t="s">
        <v>167</v>
      </c>
      <c r="S39" s="24">
        <v>1</v>
      </c>
      <c r="T39" s="16">
        <v>-1</v>
      </c>
      <c r="U39" s="118">
        <v>2</v>
      </c>
      <c r="V39" s="16">
        <v>-1</v>
      </c>
      <c r="W39" s="122">
        <f t="shared" si="2"/>
        <v>1</v>
      </c>
      <c r="Y39" s="9">
        <v>13</v>
      </c>
      <c r="Z39" s="13" t="s">
        <v>168</v>
      </c>
      <c r="AA39" s="24">
        <v>2</v>
      </c>
      <c r="AB39" s="16">
        <v>-1</v>
      </c>
      <c r="AC39" s="118">
        <v>3</v>
      </c>
      <c r="AD39" s="16">
        <v>-1</v>
      </c>
      <c r="AE39" s="122">
        <f t="shared" si="3"/>
        <v>2</v>
      </c>
      <c r="AG39" s="9">
        <v>13</v>
      </c>
      <c r="AH39" s="13" t="s">
        <v>169</v>
      </c>
      <c r="AI39" s="24">
        <v>1</v>
      </c>
      <c r="AJ39" s="16">
        <v>-1</v>
      </c>
      <c r="AK39" s="118">
        <v>1</v>
      </c>
      <c r="AL39" s="11">
        <v>-1</v>
      </c>
      <c r="AM39" s="122">
        <f t="shared" si="4"/>
        <v>0</v>
      </c>
    </row>
    <row r="40" spans="1:47">
      <c r="A40" s="12">
        <v>14</v>
      </c>
      <c r="B40" s="109" t="s">
        <v>170</v>
      </c>
      <c r="C40" s="24">
        <v>1</v>
      </c>
      <c r="D40" s="16">
        <v>-1</v>
      </c>
      <c r="E40" s="118">
        <v>2</v>
      </c>
      <c r="F40" s="16">
        <v>-1</v>
      </c>
      <c r="G40" s="122">
        <f t="shared" si="8"/>
        <v>1</v>
      </c>
      <c r="I40" s="12">
        <v>14</v>
      </c>
      <c r="J40" s="90" t="s">
        <v>171</v>
      </c>
      <c r="K40" s="24">
        <v>1</v>
      </c>
      <c r="L40" s="16">
        <v>-1</v>
      </c>
      <c r="M40" s="118">
        <v>1</v>
      </c>
      <c r="N40" s="16">
        <v>-1</v>
      </c>
      <c r="O40" s="126">
        <f t="shared" si="10"/>
        <v>0</v>
      </c>
      <c r="Q40" s="12">
        <v>14</v>
      </c>
      <c r="R40" s="13" t="s">
        <v>172</v>
      </c>
      <c r="S40" s="24">
        <v>1</v>
      </c>
      <c r="T40" s="16">
        <v>-1</v>
      </c>
      <c r="U40" s="118">
        <v>1</v>
      </c>
      <c r="V40" s="16">
        <v>-1</v>
      </c>
      <c r="W40" s="122">
        <f t="shared" si="2"/>
        <v>0</v>
      </c>
      <c r="Y40" s="12">
        <v>14</v>
      </c>
      <c r="Z40" s="13" t="s">
        <v>173</v>
      </c>
      <c r="AA40" s="24">
        <v>2</v>
      </c>
      <c r="AB40" s="16">
        <v>-1</v>
      </c>
      <c r="AC40" s="118">
        <f t="shared" si="11"/>
        <v>1</v>
      </c>
      <c r="AD40" s="16">
        <v>-1</v>
      </c>
      <c r="AE40" s="122">
        <f t="shared" si="3"/>
        <v>0</v>
      </c>
      <c r="AG40" s="12">
        <v>14</v>
      </c>
      <c r="AH40" s="13" t="s">
        <v>174</v>
      </c>
      <c r="AI40" s="24">
        <v>1</v>
      </c>
      <c r="AJ40" s="16">
        <v>-1</v>
      </c>
      <c r="AK40" s="118">
        <v>1</v>
      </c>
      <c r="AL40" s="11">
        <v>-1</v>
      </c>
      <c r="AM40" s="122">
        <f t="shared" si="4"/>
        <v>0</v>
      </c>
    </row>
    <row r="41" spans="1:47" ht="16.5" thickBot="1">
      <c r="A41" s="12">
        <v>15</v>
      </c>
      <c r="B41" s="13" t="s">
        <v>175</v>
      </c>
      <c r="C41" s="24">
        <v>1</v>
      </c>
      <c r="D41" s="16">
        <v>-1</v>
      </c>
      <c r="E41" s="118">
        <v>1</v>
      </c>
      <c r="F41" s="16">
        <v>-1</v>
      </c>
      <c r="G41" s="122">
        <f t="shared" si="8"/>
        <v>0</v>
      </c>
      <c r="I41" s="12">
        <v>15</v>
      </c>
      <c r="J41" s="13" t="s">
        <v>176</v>
      </c>
      <c r="K41" s="24">
        <v>1</v>
      </c>
      <c r="L41" s="16">
        <v>-1</v>
      </c>
      <c r="M41" s="118">
        <v>1</v>
      </c>
      <c r="N41" s="93">
        <v>-1</v>
      </c>
      <c r="O41" s="126">
        <f t="shared" si="10"/>
        <v>0</v>
      </c>
      <c r="Q41" s="12">
        <v>15</v>
      </c>
      <c r="R41" s="13" t="s">
        <v>177</v>
      </c>
      <c r="S41" s="24">
        <v>1</v>
      </c>
      <c r="T41" s="16">
        <v>-1</v>
      </c>
      <c r="U41" s="118">
        <v>1</v>
      </c>
      <c r="V41" s="16">
        <v>-1</v>
      </c>
      <c r="W41" s="122">
        <f t="shared" si="2"/>
        <v>0</v>
      </c>
      <c r="Y41" s="12">
        <v>15</v>
      </c>
      <c r="Z41" s="13" t="s">
        <v>178</v>
      </c>
      <c r="AA41" s="24">
        <v>1</v>
      </c>
      <c r="AB41" s="16">
        <v>-1</v>
      </c>
      <c r="AC41" s="118">
        <v>1</v>
      </c>
      <c r="AD41" s="16">
        <v>-1</v>
      </c>
      <c r="AE41" s="122">
        <f t="shared" si="3"/>
        <v>0</v>
      </c>
      <c r="AG41" s="12">
        <v>15</v>
      </c>
      <c r="AH41" s="13" t="s">
        <v>179</v>
      </c>
      <c r="AI41" s="24">
        <v>1</v>
      </c>
      <c r="AJ41" s="16">
        <v>-1</v>
      </c>
      <c r="AK41" s="118">
        <v>1</v>
      </c>
      <c r="AL41" s="11">
        <v>-1</v>
      </c>
      <c r="AM41" s="122">
        <f t="shared" si="4"/>
        <v>0</v>
      </c>
    </row>
    <row r="42" spans="1:47">
      <c r="A42" s="9">
        <v>16</v>
      </c>
      <c r="B42" s="13" t="s">
        <v>180</v>
      </c>
      <c r="C42" s="24">
        <v>1</v>
      </c>
      <c r="D42" s="16">
        <v>-1</v>
      </c>
      <c r="E42" s="118">
        <v>1</v>
      </c>
      <c r="F42" s="16">
        <v>-1</v>
      </c>
      <c r="G42" s="122">
        <f t="shared" si="8"/>
        <v>0</v>
      </c>
      <c r="I42" s="9">
        <v>16</v>
      </c>
      <c r="J42" s="13" t="s">
        <v>181</v>
      </c>
      <c r="K42" s="24">
        <v>1</v>
      </c>
      <c r="L42" s="16">
        <v>-1</v>
      </c>
      <c r="M42" s="118">
        <v>1</v>
      </c>
      <c r="N42" s="16">
        <v>-1</v>
      </c>
      <c r="O42" s="126">
        <f t="shared" si="10"/>
        <v>0</v>
      </c>
      <c r="Q42" s="9">
        <v>16</v>
      </c>
      <c r="R42" s="13" t="s">
        <v>182</v>
      </c>
      <c r="S42" s="24">
        <v>1</v>
      </c>
      <c r="T42" s="16">
        <v>-1</v>
      </c>
      <c r="U42" s="118">
        <v>1</v>
      </c>
      <c r="V42" s="16">
        <v>-1</v>
      </c>
      <c r="W42" s="122">
        <f t="shared" si="2"/>
        <v>0</v>
      </c>
      <c r="Y42" s="9">
        <v>16</v>
      </c>
      <c r="Z42" s="83" t="s">
        <v>183</v>
      </c>
      <c r="AA42" s="24">
        <v>1</v>
      </c>
      <c r="AB42" s="16">
        <v>-1</v>
      </c>
      <c r="AC42" s="118">
        <v>1</v>
      </c>
      <c r="AD42" s="16">
        <v>-1</v>
      </c>
      <c r="AE42" s="122">
        <f t="shared" si="3"/>
        <v>0</v>
      </c>
      <c r="AG42" s="9">
        <v>16</v>
      </c>
      <c r="AH42" s="13" t="s">
        <v>184</v>
      </c>
      <c r="AI42" s="24">
        <v>1</v>
      </c>
      <c r="AJ42" s="16">
        <v>-1</v>
      </c>
      <c r="AK42" s="118">
        <v>1</v>
      </c>
      <c r="AL42" s="11">
        <v>-1</v>
      </c>
      <c r="AM42" s="122">
        <f t="shared" si="4"/>
        <v>0</v>
      </c>
    </row>
    <row r="43" spans="1:47">
      <c r="A43" s="12"/>
      <c r="B43" s="13" t="s">
        <v>0</v>
      </c>
      <c r="C43" s="24" t="s">
        <v>0</v>
      </c>
      <c r="E43" s="118" t="s">
        <v>0</v>
      </c>
      <c r="F43" s="16" t="s">
        <v>0</v>
      </c>
      <c r="G43" s="122" t="s">
        <v>0</v>
      </c>
      <c r="I43" s="12"/>
      <c r="J43" s="13" t="s">
        <v>0</v>
      </c>
      <c r="K43" s="24"/>
      <c r="M43" s="118" t="s">
        <v>0</v>
      </c>
      <c r="N43" s="85" t="s">
        <v>0</v>
      </c>
      <c r="O43" s="122" t="s">
        <v>0</v>
      </c>
      <c r="Q43" s="12"/>
      <c r="R43" s="13"/>
      <c r="S43" s="24"/>
      <c r="W43" s="122" t="s">
        <v>0</v>
      </c>
      <c r="Y43" s="12"/>
      <c r="Z43" s="11" t="s">
        <v>0</v>
      </c>
      <c r="AA43" s="24" t="s">
        <v>0</v>
      </c>
      <c r="AD43" s="16" t="s">
        <v>0</v>
      </c>
      <c r="AE43" s="122" t="s">
        <v>0</v>
      </c>
      <c r="AG43" s="12"/>
      <c r="AH43" s="13" t="s">
        <v>0</v>
      </c>
      <c r="AI43" s="24" t="s">
        <v>0</v>
      </c>
      <c r="AM43" s="122"/>
    </row>
    <row r="44" spans="1:47" s="15" customFormat="1">
      <c r="A44" s="12" t="s">
        <v>85</v>
      </c>
      <c r="B44" s="13" t="s">
        <v>86</v>
      </c>
      <c r="C44" s="24" t="s">
        <v>0</v>
      </c>
      <c r="D44" s="16"/>
      <c r="E44" s="118"/>
      <c r="F44" s="16" t="s">
        <v>0</v>
      </c>
      <c r="G44" s="122" t="s">
        <v>0</v>
      </c>
      <c r="H44" s="16"/>
      <c r="I44" s="12" t="s">
        <v>85</v>
      </c>
      <c r="J44" s="13" t="s">
        <v>86</v>
      </c>
      <c r="K44" s="24" t="s">
        <v>0</v>
      </c>
      <c r="L44" s="16"/>
      <c r="M44" s="118"/>
      <c r="N44" s="16" t="s">
        <v>0</v>
      </c>
      <c r="O44" s="124" t="s">
        <v>0</v>
      </c>
      <c r="P44" s="122"/>
      <c r="Q44" s="12" t="s">
        <v>85</v>
      </c>
      <c r="R44" s="13" t="s">
        <v>86</v>
      </c>
      <c r="S44" s="24">
        <v>0</v>
      </c>
      <c r="T44" s="16"/>
      <c r="U44" s="118"/>
      <c r="V44" s="16"/>
      <c r="W44" s="122" t="s">
        <v>0</v>
      </c>
      <c r="X44" s="16"/>
      <c r="Y44" s="12" t="s">
        <v>85</v>
      </c>
      <c r="Z44" s="13" t="s">
        <v>86</v>
      </c>
      <c r="AA44" s="24" t="s">
        <v>0</v>
      </c>
      <c r="AB44" s="16"/>
      <c r="AC44" s="118">
        <v>3</v>
      </c>
      <c r="AD44" s="16" t="s">
        <v>0</v>
      </c>
      <c r="AE44" s="122">
        <v>1</v>
      </c>
      <c r="AF44" s="16"/>
      <c r="AG44" s="12" t="s">
        <v>85</v>
      </c>
      <c r="AH44" s="13" t="s">
        <v>86</v>
      </c>
      <c r="AI44" s="24">
        <v>0</v>
      </c>
      <c r="AJ44" s="16"/>
      <c r="AK44" s="118"/>
      <c r="AL44" s="11"/>
      <c r="AM44" s="124"/>
      <c r="AN44" s="11"/>
      <c r="AO44" s="11"/>
      <c r="AP44" s="11"/>
      <c r="AQ44" s="11"/>
      <c r="AR44" s="11"/>
      <c r="AS44" s="11"/>
      <c r="AT44" s="11"/>
      <c r="AU44" s="11"/>
    </row>
    <row r="45" spans="1:47" s="15" customFormat="1">
      <c r="A45" s="12"/>
      <c r="B45" s="11" t="s">
        <v>0</v>
      </c>
      <c r="C45" s="24"/>
      <c r="D45" s="16"/>
      <c r="E45" s="118" t="s">
        <v>0</v>
      </c>
      <c r="F45" s="16" t="s">
        <v>0</v>
      </c>
      <c r="G45" s="122" t="s">
        <v>0</v>
      </c>
      <c r="H45" s="16"/>
      <c r="I45" s="12"/>
      <c r="J45" s="13"/>
      <c r="K45" s="24"/>
      <c r="L45" s="16"/>
      <c r="M45" s="118"/>
      <c r="N45" s="85" t="s">
        <v>0</v>
      </c>
      <c r="O45" s="122" t="s">
        <v>0</v>
      </c>
      <c r="P45" s="122"/>
      <c r="Q45" s="12"/>
      <c r="R45" s="13"/>
      <c r="S45" s="24"/>
      <c r="T45" s="16"/>
      <c r="U45" s="118"/>
      <c r="V45" s="16"/>
      <c r="W45" s="122" t="s">
        <v>0</v>
      </c>
      <c r="X45" s="16"/>
      <c r="Y45" s="12"/>
      <c r="Z45" s="13" t="s">
        <v>185</v>
      </c>
      <c r="AA45" s="24"/>
      <c r="AB45" s="16"/>
      <c r="AC45" s="118"/>
      <c r="AD45" s="16" t="s">
        <v>0</v>
      </c>
      <c r="AE45" s="122" t="s">
        <v>0</v>
      </c>
      <c r="AF45" s="16"/>
      <c r="AG45" s="12"/>
      <c r="AH45" s="13"/>
      <c r="AI45" s="24"/>
      <c r="AJ45" s="16"/>
      <c r="AK45" s="118"/>
      <c r="AL45" s="11"/>
      <c r="AM45" s="122"/>
      <c r="AN45" s="11"/>
      <c r="AO45" s="11"/>
      <c r="AP45" s="11"/>
      <c r="AQ45" s="11"/>
      <c r="AR45" s="11"/>
      <c r="AS45" s="11"/>
      <c r="AT45" s="11"/>
      <c r="AU45" s="11"/>
    </row>
    <row r="46" spans="1:47" s="15" customFormat="1">
      <c r="A46" s="12" t="s">
        <v>88</v>
      </c>
      <c r="B46" s="11" t="s">
        <v>186</v>
      </c>
      <c r="C46" s="24">
        <v>2</v>
      </c>
      <c r="D46" s="15">
        <v>-1</v>
      </c>
      <c r="E46" s="118">
        <v>2</v>
      </c>
      <c r="F46" s="16">
        <v>-1</v>
      </c>
      <c r="G46" s="122">
        <f t="shared" si="8"/>
        <v>1</v>
      </c>
      <c r="H46" s="16"/>
      <c r="I46" s="12" t="s">
        <v>88</v>
      </c>
      <c r="J46" s="13" t="s">
        <v>187</v>
      </c>
      <c r="K46" s="24">
        <v>1</v>
      </c>
      <c r="L46" s="15">
        <v>-1</v>
      </c>
      <c r="M46" s="118">
        <v>1</v>
      </c>
      <c r="N46" s="16">
        <v>-1</v>
      </c>
      <c r="O46" s="126">
        <f t="shared" si="10"/>
        <v>0</v>
      </c>
      <c r="P46" s="122"/>
      <c r="Q46" s="12" t="s">
        <v>88</v>
      </c>
      <c r="R46" s="13" t="s">
        <v>188</v>
      </c>
      <c r="S46" s="24"/>
      <c r="T46" s="15" t="s">
        <v>0</v>
      </c>
      <c r="U46" s="118">
        <v>1</v>
      </c>
      <c r="V46" s="16">
        <v>-1</v>
      </c>
      <c r="W46" s="122">
        <f t="shared" si="2"/>
        <v>0</v>
      </c>
      <c r="X46" s="16"/>
      <c r="Y46" s="142" t="s">
        <v>88</v>
      </c>
      <c r="Z46" s="143" t="s">
        <v>189</v>
      </c>
      <c r="AA46" s="24">
        <v>3</v>
      </c>
      <c r="AB46" s="15">
        <v>-1</v>
      </c>
      <c r="AC46" s="118">
        <v>2</v>
      </c>
      <c r="AD46" s="16">
        <v>-1</v>
      </c>
      <c r="AE46" s="122">
        <f t="shared" si="3"/>
        <v>1</v>
      </c>
      <c r="AF46" s="16"/>
      <c r="AG46" s="12" t="s">
        <v>88</v>
      </c>
      <c r="AH46" s="13" t="s">
        <v>0</v>
      </c>
      <c r="AI46" s="24" t="s">
        <v>0</v>
      </c>
      <c r="AJ46" s="15" t="s">
        <v>0</v>
      </c>
      <c r="AK46" s="118"/>
      <c r="AL46" s="11"/>
      <c r="AM46" s="124"/>
      <c r="AN46" s="11"/>
      <c r="AO46" s="11"/>
      <c r="AP46" s="11"/>
      <c r="AQ46" s="11"/>
      <c r="AR46" s="11"/>
      <c r="AS46" s="11"/>
      <c r="AT46" s="11"/>
      <c r="AU46" s="11"/>
    </row>
    <row r="47" spans="1:47" s="15" customFormat="1">
      <c r="A47" s="12" t="s">
        <v>88</v>
      </c>
      <c r="B47" s="13" t="s">
        <v>0</v>
      </c>
      <c r="C47" s="24">
        <v>2</v>
      </c>
      <c r="D47" s="16">
        <v>-1</v>
      </c>
      <c r="E47" s="118" t="s">
        <v>0</v>
      </c>
      <c r="F47" s="16" t="s">
        <v>0</v>
      </c>
      <c r="G47" s="122" t="s">
        <v>0</v>
      </c>
      <c r="H47" s="16"/>
      <c r="I47" s="12" t="s">
        <v>88</v>
      </c>
      <c r="J47" s="13" t="s">
        <v>0</v>
      </c>
      <c r="K47" s="24">
        <v>1</v>
      </c>
      <c r="L47" s="16">
        <v>-1</v>
      </c>
      <c r="M47" s="118" t="s">
        <v>0</v>
      </c>
      <c r="N47" s="93">
        <v>-1</v>
      </c>
      <c r="O47" s="122" t="s">
        <v>0</v>
      </c>
      <c r="P47" s="122"/>
      <c r="Q47" s="12" t="s">
        <v>88</v>
      </c>
      <c r="R47" s="17" t="s">
        <v>190</v>
      </c>
      <c r="S47" s="24"/>
      <c r="T47" s="16" t="s">
        <v>0</v>
      </c>
      <c r="U47" s="118">
        <v>2</v>
      </c>
      <c r="V47" s="16">
        <v>-1</v>
      </c>
      <c r="W47" s="122">
        <f t="shared" si="2"/>
        <v>1</v>
      </c>
      <c r="X47" s="16"/>
      <c r="Y47" s="12" t="s">
        <v>88</v>
      </c>
      <c r="Z47" s="13" t="s">
        <v>191</v>
      </c>
      <c r="AA47" s="102">
        <v>1</v>
      </c>
      <c r="AB47" s="103">
        <v>-1</v>
      </c>
      <c r="AC47" s="129">
        <v>2</v>
      </c>
      <c r="AD47" s="16">
        <v>-1</v>
      </c>
      <c r="AE47" s="122">
        <f t="shared" si="3"/>
        <v>1</v>
      </c>
      <c r="AF47" s="16"/>
      <c r="AG47" s="12" t="s">
        <v>88</v>
      </c>
      <c r="AH47" s="13"/>
      <c r="AI47" s="24"/>
      <c r="AJ47" s="16" t="s">
        <v>0</v>
      </c>
      <c r="AK47" s="118"/>
      <c r="AL47" s="11"/>
      <c r="AM47" s="122"/>
      <c r="AN47" s="11"/>
      <c r="AO47" s="11"/>
      <c r="AP47" s="11"/>
      <c r="AQ47" s="11"/>
      <c r="AR47" s="11"/>
      <c r="AS47" s="11"/>
      <c r="AT47" s="11"/>
      <c r="AU47" s="11"/>
    </row>
    <row r="48" spans="1:47" s="15" customFormat="1">
      <c r="A48" s="12" t="s">
        <v>97</v>
      </c>
      <c r="B48" s="13" t="s">
        <v>98</v>
      </c>
      <c r="C48" s="24">
        <v>-1</v>
      </c>
      <c r="D48" s="16"/>
      <c r="E48" s="118">
        <v>-1</v>
      </c>
      <c r="F48" s="16" t="s">
        <v>0</v>
      </c>
      <c r="G48" s="122" t="s">
        <v>0</v>
      </c>
      <c r="H48" s="16"/>
      <c r="I48" s="12" t="s">
        <v>97</v>
      </c>
      <c r="J48" s="13" t="s">
        <v>98</v>
      </c>
      <c r="K48" s="24">
        <v>-2</v>
      </c>
      <c r="L48" s="16"/>
      <c r="M48" s="118">
        <v>-1</v>
      </c>
      <c r="N48" s="16" t="s">
        <v>0</v>
      </c>
      <c r="O48" s="124" t="s">
        <v>0</v>
      </c>
      <c r="P48" s="122"/>
      <c r="Q48" s="12" t="s">
        <v>97</v>
      </c>
      <c r="R48" s="13" t="s">
        <v>98</v>
      </c>
      <c r="S48" s="24"/>
      <c r="T48" s="16"/>
      <c r="U48" s="118">
        <v>-2</v>
      </c>
      <c r="V48" s="16" t="s">
        <v>0</v>
      </c>
      <c r="W48" s="122" t="s">
        <v>0</v>
      </c>
      <c r="X48" s="16"/>
      <c r="Y48" s="142" t="s">
        <v>97</v>
      </c>
      <c r="Z48" s="143" t="s">
        <v>98</v>
      </c>
      <c r="AA48" s="24">
        <v>-2</v>
      </c>
      <c r="AB48" s="16"/>
      <c r="AC48" s="121">
        <v>-2</v>
      </c>
      <c r="AD48" s="85" t="s">
        <v>0</v>
      </c>
      <c r="AE48" s="124" t="s">
        <v>0</v>
      </c>
      <c r="AF48" s="16"/>
      <c r="AG48" s="12" t="s">
        <v>97</v>
      </c>
      <c r="AH48" s="13" t="s">
        <v>98</v>
      </c>
      <c r="AI48" s="24">
        <v>0</v>
      </c>
      <c r="AJ48" s="16"/>
      <c r="AK48" s="118"/>
      <c r="AL48" s="11"/>
      <c r="AM48" s="124"/>
      <c r="AN48" s="11"/>
      <c r="AO48" s="11"/>
      <c r="AP48" s="11"/>
      <c r="AQ48" s="11"/>
      <c r="AR48" s="11"/>
      <c r="AS48" s="11"/>
      <c r="AT48" s="11"/>
      <c r="AU48" s="11"/>
    </row>
    <row r="49" spans="1:47" s="15" customFormat="1">
      <c r="A49" s="12"/>
      <c r="B49" s="13"/>
      <c r="C49" s="24" t="s">
        <v>0</v>
      </c>
      <c r="D49" s="16"/>
      <c r="E49" s="118"/>
      <c r="F49" s="16" t="s">
        <v>0</v>
      </c>
      <c r="G49" s="122" t="s">
        <v>0</v>
      </c>
      <c r="H49" s="16"/>
      <c r="I49" s="12"/>
      <c r="J49" s="13" t="s">
        <v>0</v>
      </c>
      <c r="K49" s="24"/>
      <c r="L49" s="16"/>
      <c r="M49" s="118"/>
      <c r="N49" s="85" t="s">
        <v>0</v>
      </c>
      <c r="O49" s="122" t="s">
        <v>0</v>
      </c>
      <c r="P49" s="122"/>
      <c r="Q49" s="12"/>
      <c r="R49" s="13"/>
      <c r="S49" s="24"/>
      <c r="T49" s="16"/>
      <c r="U49" s="118"/>
      <c r="V49" s="16"/>
      <c r="W49" s="122" t="s">
        <v>0</v>
      </c>
      <c r="X49" s="16"/>
      <c r="Y49" s="12"/>
      <c r="Z49" s="13"/>
      <c r="AA49" s="24"/>
      <c r="AB49" s="16"/>
      <c r="AC49" s="118"/>
      <c r="AD49" s="16" t="s">
        <v>0</v>
      </c>
      <c r="AE49" s="122" t="s">
        <v>0</v>
      </c>
      <c r="AF49" s="16"/>
      <c r="AG49" s="12"/>
      <c r="AH49" s="13" t="s">
        <v>0</v>
      </c>
      <c r="AI49" s="24"/>
      <c r="AJ49" s="16"/>
      <c r="AK49" s="118"/>
      <c r="AL49" s="11"/>
      <c r="AM49" s="122"/>
      <c r="AN49" s="11"/>
      <c r="AO49" s="11"/>
      <c r="AP49" s="11"/>
      <c r="AQ49" s="11"/>
      <c r="AR49" s="11"/>
      <c r="AS49" s="11"/>
      <c r="AT49" s="11"/>
      <c r="AU49" s="11"/>
    </row>
    <row r="50" spans="1:47" s="15" customFormat="1" ht="16.5" thickBot="1">
      <c r="A50" s="31" t="s">
        <v>99</v>
      </c>
      <c r="B50" s="88" t="s">
        <v>100</v>
      </c>
      <c r="C50" s="27">
        <f>SUM(C27:C48)</f>
        <v>30</v>
      </c>
      <c r="D50" s="16"/>
      <c r="E50" s="118">
        <f>SUM(E27:E49)</f>
        <v>28</v>
      </c>
      <c r="F50" s="16" t="s">
        <v>0</v>
      </c>
      <c r="G50" s="125">
        <f>SUM(G27:G49)</f>
        <v>12</v>
      </c>
      <c r="H50" s="16"/>
      <c r="I50" s="12" t="s">
        <v>99</v>
      </c>
      <c r="J50" s="13" t="s">
        <v>100</v>
      </c>
      <c r="K50" s="24">
        <f>SUM(K27:K49)</f>
        <v>25</v>
      </c>
      <c r="L50" s="16"/>
      <c r="M50" s="118">
        <f>SUM(M27:M48)</f>
        <v>25</v>
      </c>
      <c r="N50" s="16">
        <v>-1</v>
      </c>
      <c r="O50" s="125">
        <f>SUM(O27:O49)</f>
        <v>9</v>
      </c>
      <c r="P50" s="122"/>
      <c r="Q50" s="12" t="s">
        <v>99</v>
      </c>
      <c r="R50" s="13" t="s">
        <v>100</v>
      </c>
      <c r="S50" s="24">
        <f>SUM(S27:S49)</f>
        <v>28</v>
      </c>
      <c r="T50" s="16"/>
      <c r="U50" s="118">
        <f>SUM(U27:U49)</f>
        <v>30</v>
      </c>
      <c r="V50" s="16"/>
      <c r="W50" s="125">
        <f>SUM(W27:W49)</f>
        <v>14</v>
      </c>
      <c r="X50" s="16"/>
      <c r="Y50" s="12" t="s">
        <v>99</v>
      </c>
      <c r="Z50" s="13" t="s">
        <v>100</v>
      </c>
      <c r="AA50" s="24">
        <f>SUM(AA27:AA49)</f>
        <v>30</v>
      </c>
      <c r="AB50" s="16"/>
      <c r="AC50" s="118">
        <f>SUM(AC27:AC49)</f>
        <v>29</v>
      </c>
      <c r="AD50" s="16">
        <v>-1</v>
      </c>
      <c r="AE50" s="125">
        <f>SUM(AE27:AE49)</f>
        <v>12</v>
      </c>
      <c r="AF50" s="16"/>
      <c r="AG50" s="12" t="s">
        <v>99</v>
      </c>
      <c r="AH50" s="13" t="s">
        <v>100</v>
      </c>
      <c r="AI50" s="24">
        <f>SUM(AI27:AI49)</f>
        <v>29</v>
      </c>
      <c r="AJ50" s="16"/>
      <c r="AK50" s="118">
        <f>SUM(AK27:AK49)</f>
        <v>30</v>
      </c>
      <c r="AL50" s="11">
        <v>-1</v>
      </c>
      <c r="AM50" s="125">
        <f>SUM(AM27:AM49)</f>
        <v>14</v>
      </c>
      <c r="AN50" s="11"/>
      <c r="AO50" s="11"/>
      <c r="AP50" s="11"/>
      <c r="AQ50" s="11"/>
      <c r="AR50" s="11"/>
      <c r="AS50" s="11"/>
      <c r="AT50" s="11"/>
      <c r="AU50" s="11"/>
    </row>
    <row r="51" spans="1:47" s="15" customFormat="1">
      <c r="A51" s="18" t="s">
        <v>0</v>
      </c>
      <c r="B51" s="11"/>
      <c r="C51" s="16"/>
      <c r="D51" s="16"/>
      <c r="E51" s="118"/>
      <c r="F51" s="16"/>
      <c r="G51" s="122"/>
      <c r="H51" s="16"/>
      <c r="I51" s="10"/>
      <c r="J51" s="11"/>
      <c r="K51" s="16"/>
      <c r="L51" s="16"/>
      <c r="M51" s="118"/>
      <c r="N51" s="16"/>
      <c r="O51" s="122"/>
      <c r="P51" s="122"/>
      <c r="Q51" s="10"/>
      <c r="R51" s="11"/>
      <c r="S51" s="16"/>
      <c r="T51" s="16"/>
      <c r="U51" s="118"/>
      <c r="V51" s="16"/>
      <c r="W51" s="122"/>
      <c r="X51" s="16"/>
      <c r="Y51" s="10"/>
      <c r="Z51" s="11"/>
      <c r="AA51" s="16"/>
      <c r="AB51" s="16"/>
      <c r="AC51" s="118"/>
      <c r="AD51" s="16"/>
      <c r="AE51" s="122"/>
      <c r="AF51" s="16"/>
      <c r="AG51" s="10"/>
      <c r="AH51" s="11"/>
      <c r="AI51" s="16"/>
      <c r="AJ51" s="16"/>
      <c r="AK51" s="118"/>
      <c r="AL51" s="11"/>
      <c r="AM51" s="131"/>
      <c r="AN51" s="11"/>
      <c r="AO51" s="11"/>
      <c r="AP51" s="11"/>
      <c r="AQ51" s="11"/>
      <c r="AR51" s="11"/>
      <c r="AS51" s="11"/>
      <c r="AT51" s="11"/>
      <c r="AU51" s="11"/>
    </row>
    <row r="52" spans="1:47" s="15" customFormat="1">
      <c r="A52" s="10"/>
      <c r="B52" s="14" t="s">
        <v>192</v>
      </c>
      <c r="C52" s="16"/>
      <c r="D52" s="16"/>
      <c r="E52" s="118"/>
      <c r="F52" s="16"/>
      <c r="G52" s="122"/>
      <c r="H52" s="16"/>
      <c r="I52" s="10"/>
      <c r="J52" s="11" t="s">
        <v>0</v>
      </c>
      <c r="K52" s="16"/>
      <c r="L52" s="16"/>
      <c r="M52" s="118"/>
      <c r="N52" s="16"/>
      <c r="O52" s="122"/>
      <c r="P52" s="122"/>
      <c r="Q52" s="10"/>
      <c r="R52" s="11"/>
      <c r="S52" s="16"/>
      <c r="T52" s="16"/>
      <c r="U52" s="118"/>
      <c r="V52" s="16"/>
      <c r="W52" s="122"/>
      <c r="X52" s="16"/>
      <c r="Y52" s="10"/>
      <c r="Z52" s="11"/>
      <c r="AA52" s="16"/>
      <c r="AB52" s="16"/>
      <c r="AC52" s="118"/>
      <c r="AD52" s="16"/>
      <c r="AE52" s="122"/>
      <c r="AF52" s="16"/>
      <c r="AG52" s="10"/>
      <c r="AH52" s="11"/>
      <c r="AI52" s="16"/>
      <c r="AJ52" s="16"/>
      <c r="AK52" s="118"/>
      <c r="AL52" s="11"/>
      <c r="AM52" s="131"/>
      <c r="AN52" s="11"/>
      <c r="AO52" s="11"/>
      <c r="AP52" s="11"/>
      <c r="AQ52" s="11"/>
      <c r="AR52" s="11"/>
      <c r="AS52" s="11"/>
      <c r="AT52" s="11"/>
      <c r="AU52" s="11"/>
    </row>
    <row r="53" spans="1:47" s="15" customFormat="1">
      <c r="A53" s="10"/>
      <c r="B53" s="32" t="s">
        <v>193</v>
      </c>
      <c r="C53" s="16"/>
      <c r="D53" s="16"/>
      <c r="E53" s="118"/>
      <c r="F53" s="16"/>
      <c r="G53" s="122"/>
      <c r="H53" s="16"/>
      <c r="I53" s="10"/>
      <c r="J53" s="11"/>
      <c r="K53" s="16"/>
      <c r="L53" s="16"/>
      <c r="M53" s="118"/>
      <c r="N53" s="16"/>
      <c r="O53" s="122"/>
      <c r="P53" s="122"/>
      <c r="Q53" s="10"/>
      <c r="R53" s="11"/>
      <c r="S53" s="16"/>
      <c r="T53" s="16"/>
      <c r="U53" s="118"/>
      <c r="V53" s="16"/>
      <c r="W53" s="122"/>
      <c r="X53" s="16"/>
      <c r="Y53" s="10"/>
      <c r="Z53" s="11"/>
      <c r="AA53" s="16"/>
      <c r="AB53" s="16"/>
      <c r="AC53" s="118"/>
      <c r="AD53" s="16"/>
      <c r="AE53" s="122"/>
      <c r="AF53" s="16"/>
      <c r="AG53" s="10"/>
      <c r="AH53" s="11"/>
      <c r="AI53" s="16"/>
      <c r="AJ53" s="16"/>
      <c r="AK53" s="118"/>
      <c r="AL53" s="11"/>
      <c r="AM53" s="131"/>
      <c r="AN53" s="11"/>
      <c r="AO53" s="11"/>
      <c r="AP53" s="11"/>
      <c r="AQ53" s="11"/>
      <c r="AR53" s="11"/>
      <c r="AS53" s="11"/>
      <c r="AT53" s="11"/>
      <c r="AU53" s="11"/>
    </row>
    <row r="55" spans="1:47" s="15" customFormat="1">
      <c r="A55" s="10" t="s">
        <v>0</v>
      </c>
      <c r="B55" s="18"/>
      <c r="C55" s="16"/>
      <c r="D55" s="16"/>
      <c r="E55" s="118"/>
      <c r="F55" s="16"/>
      <c r="G55" s="122"/>
      <c r="H55" s="16"/>
      <c r="I55" s="10"/>
      <c r="J55" s="11"/>
      <c r="K55" s="16"/>
      <c r="L55" s="16"/>
      <c r="M55" s="118"/>
      <c r="N55" s="16"/>
      <c r="O55" s="122"/>
      <c r="P55" s="122"/>
      <c r="Q55" s="10"/>
      <c r="R55" s="11"/>
      <c r="S55" s="16"/>
      <c r="T55" s="16"/>
      <c r="U55" s="118"/>
      <c r="V55" s="16"/>
      <c r="W55" s="122"/>
      <c r="X55" s="16"/>
      <c r="Y55" s="10"/>
      <c r="Z55" s="11"/>
      <c r="AA55" s="16"/>
      <c r="AB55" s="16"/>
      <c r="AC55" s="118"/>
      <c r="AD55" s="16"/>
      <c r="AE55" s="122"/>
      <c r="AF55" s="16"/>
      <c r="AG55" s="10"/>
      <c r="AH55" s="11"/>
      <c r="AI55" s="16"/>
      <c r="AJ55" s="16"/>
      <c r="AK55" s="118"/>
      <c r="AL55" s="11"/>
      <c r="AM55" s="131"/>
      <c r="AN55" s="11"/>
      <c r="AO55" s="11"/>
      <c r="AP55" s="11"/>
      <c r="AQ55" s="11"/>
      <c r="AR55" s="11"/>
      <c r="AS55" s="11"/>
      <c r="AT55" s="11"/>
      <c r="AU55" s="11"/>
    </row>
    <row r="56" spans="1:47">
      <c r="B56" s="113" t="s">
        <v>194</v>
      </c>
    </row>
  </sheetData>
  <conditionalFormatting sqref="A10:B10">
    <cfRule type="expression" dxfId="168" priority="27">
      <formula>MOD(ROW(),2)=0</formula>
    </cfRule>
  </conditionalFormatting>
  <conditionalFormatting sqref="C2:C17">
    <cfRule type="colorScale" priority="5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2:C22">
    <cfRule type="colorScale" priority="5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27:C42">
    <cfRule type="colorScale" priority="4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27:C47">
    <cfRule type="colorScale" priority="4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27:E28 G27:G49 A30:E50 D29">
    <cfRule type="expression" dxfId="167" priority="68">
      <formula>MOD(ROW(),2)=0</formula>
    </cfRule>
  </conditionalFormatting>
  <conditionalFormatting sqref="E2:E10 E12:E22 G2:G23">
    <cfRule type="colorScale" priority="6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:E21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:E22 G2:G23">
    <cfRule type="colorScale" priority="3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7:E28 E30:E47 G27:G49">
    <cfRule type="colorScale" priority="5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7:E42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7:E47 G27:G49">
    <cfRule type="colorScale" priority="3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1:G23 C2:E2 E3:E10 E12:E22 A3:C5 C6 A7:C9 C10 A11:C12 C13 A14:C17 A18:D21 C22:D22 S2 Q3:S22 AA2 Y3:AA7 AA8:AA9 Y10:AA11 AI2 AG3:AI20 AI21 AG22:AI22 AG28:AI33 AI34 AG35:AI47 Y27:AA30 AA31 Y32:AA33 Y35:AA41 AA42 Q27:S30 S31 Q32:S36 S37 Q38:S47 I28:K32 K33:K34 I35:K38 K39:K40 I41:K47 A27:C27 C28:C29 Y43:AA45 A1:E1 A2 I2 Q2 Y2 AG2 D3:D17 A6 Y8:Y9 I12 Y12 A13 AG21 A22 A23:E24 Q23:U24 AG23:AK24 I27 AG27 A28:A29 Q31 Y31 I33:I34 Y34 AG34 Q37 I39:I40 Y42 I48:M50 Q48:V50 AG48:AK50 Y49:AC50">
    <cfRule type="expression" dxfId="166" priority="77">
      <formula>MOD(ROW(),2)=0</formula>
    </cfRule>
  </conditionalFormatting>
  <conditionalFormatting sqref="G2:G23">
    <cfRule type="colorScale" priority="2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27:G49">
    <cfRule type="colorScale" priority="2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1:M1 O1">
    <cfRule type="expression" dxfId="165" priority="6">
      <formula>MOD(ROW(),2)=0</formula>
    </cfRule>
  </conditionalFormatting>
  <conditionalFormatting sqref="K2:K22">
    <cfRule type="colorScale" priority="5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27:K42">
    <cfRule type="colorScale" priority="4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27:K47">
    <cfRule type="colorScale" priority="4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2:O2 I3:M11 N3:O23 I13:M24 N24 K12:L12">
    <cfRule type="expression" dxfId="164" priority="76">
      <formula>MOD(ROW(),2)=0</formula>
    </cfRule>
  </conditionalFormatting>
  <conditionalFormatting sqref="L28:N28 L29:M47 N30 N32 N34 N36 N38 N40 N42 N44 N46 N48 N50 K27:L27">
    <cfRule type="expression" dxfId="163" priority="69">
      <formula>MOD(ROW(),2)=0</formula>
    </cfRule>
  </conditionalFormatting>
  <conditionalFormatting sqref="M2:M17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27:M46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28:N28 M29:M47 N30 N32 N34 N36 N38 N40 N42 N44 N46 N48 N50">
    <cfRule type="colorScale" priority="5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2:O2 M3:M22 N3:O23 N24">
    <cfRule type="colorScale" priority="3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2:O2 M13:M22 M3:M11 N3:O23 N24">
    <cfRule type="colorScale" priority="6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27:O27 M29:M47 N29:N50 M28:N28 O28:O49">
    <cfRule type="colorScale" priority="3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O2:O22">
    <cfRule type="colorScale" priority="2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O27:O49">
    <cfRule type="colorScale" priority="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Q1:U1 W1">
    <cfRule type="expression" dxfId="162" priority="5">
      <formula>MOD(ROW(),2)=0</formula>
    </cfRule>
  </conditionalFormatting>
  <conditionalFormatting sqref="R21">
    <cfRule type="expression" dxfId="161" priority="78">
      <formula>MOD(ROW(),2)=0</formula>
    </cfRule>
  </conditionalFormatting>
  <conditionalFormatting sqref="S2:S22">
    <cfRule type="colorScale" priority="5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S27:S42">
    <cfRule type="colorScale" priority="4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T2:U4 W2:W23 T6:U22 W27:W49 T5">
    <cfRule type="expression" dxfId="160" priority="75">
      <formula>MOD(ROW(),2)=0</formula>
    </cfRule>
  </conditionalFormatting>
  <conditionalFormatting sqref="T27:U33 T35:U42 T43:V47 T34">
    <cfRule type="expression" dxfId="159" priority="70">
      <formula>MOD(ROW(),2)=0</formula>
    </cfRule>
  </conditionalFormatting>
  <conditionalFormatting sqref="U2:U17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:U22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7:U33 U43:V47 U35:U42">
    <cfRule type="colorScale" priority="6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7:U42">
    <cfRule type="colorScale" priority="3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7:U47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43:V47 U27:U42">
    <cfRule type="colorScale" priority="3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4:W22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1:W22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W2:W22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W27:W49 U2:U22 W2:W23">
    <cfRule type="colorScale" priority="3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W27:W49 U6:U22 U2:U4 W2:W23">
    <cfRule type="colorScale" priority="6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Y1:AC1 AE1">
    <cfRule type="expression" dxfId="158" priority="4">
      <formula>MOD(ROW(),2)=0</formula>
    </cfRule>
  </conditionalFormatting>
  <conditionalFormatting sqref="AA2:AA22">
    <cfRule type="colorScale" priority="5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A27:AA42">
    <cfRule type="colorScale" priority="5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A27:AA45">
    <cfRule type="colorScale" priority="45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4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A27:AA47">
    <cfRule type="colorScale" priority="4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B2:AC11 AE2:AE23 Y13:AC24 AE27:AE47 AE49 AA12:AB12">
    <cfRule type="expression" dxfId="157" priority="74">
      <formula>MOD(ROW(),2)=0</formula>
    </cfRule>
  </conditionalFormatting>
  <conditionalFormatting sqref="AB27:AC33 AB35:AC45 AA34:AB34">
    <cfRule type="expression" dxfId="156" priority="71">
      <formula>MOD(ROW(),2)=0</formula>
    </cfRule>
  </conditionalFormatting>
  <conditionalFormatting sqref="AC2:AC17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1:AC22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7:AC33 AC35:AC45">
    <cfRule type="colorScale" priority="6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7:AC33">
    <cfRule type="colorScale" priority="4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7:AC42">
    <cfRule type="colorScale" priority="3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7:AC47">
    <cfRule type="colorScale" priority="3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E2:AE23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E27:AE47 AC2:AC22 AE2:AE23 AE49">
    <cfRule type="colorScale" priority="2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E27:AE47 AC13:AC22 AC2:AC11 AE2:AE23 AE49">
    <cfRule type="colorScale" priority="6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1:AK1 AM1">
    <cfRule type="expression" dxfId="155" priority="3">
      <formula>MOD(ROW(),2)=0</formula>
    </cfRule>
  </conditionalFormatting>
  <conditionalFormatting sqref="AI2:AI22">
    <cfRule type="colorScale" priority="5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27:AI42">
    <cfRule type="colorScale" priority="5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27:AK27 AJ29:AK47 AJ28">
    <cfRule type="expression" dxfId="154" priority="72">
      <formula>MOD(ROW(),2)=0</formula>
    </cfRule>
  </conditionalFormatting>
  <conditionalFormatting sqref="AJ2:AK12 AJ14:AK22 AJ13">
    <cfRule type="expression" dxfId="153" priority="73">
      <formula>MOD(ROW(),2)=0</formula>
    </cfRule>
  </conditionalFormatting>
  <conditionalFormatting sqref="AK2:AK12 AK14:AK22">
    <cfRule type="colorScale" priority="6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K2:AK22">
    <cfRule type="colorScale" priority="2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K27:AK42">
    <cfRule type="colorScale" priority="4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K27:AK47">
    <cfRule type="colorScale" priority="3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K29:AK47 AK27">
    <cfRule type="colorScale" priority="6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2:AM23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27:AM42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scale="3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09267-13B8-418B-8379-9126C6BCDC51}">
  <dimension ref="A1:L27"/>
  <sheetViews>
    <sheetView zoomScaleNormal="100" workbookViewId="0">
      <selection activeCell="D4" sqref="D4"/>
    </sheetView>
  </sheetViews>
  <sheetFormatPr defaultColWidth="0" defaultRowHeight="14.25" customHeight="1" zeroHeight="1"/>
  <cols>
    <col min="1" max="1" width="2.7109375" customWidth="1"/>
    <col min="2" max="2" width="16.140625" style="42" bestFit="1" customWidth="1"/>
    <col min="3" max="3" width="24" style="42" bestFit="1" customWidth="1"/>
    <col min="4" max="4" width="25.28515625" style="42" bestFit="1" customWidth="1"/>
    <col min="5" max="5" width="24" style="42" bestFit="1" customWidth="1"/>
    <col min="6" max="6" width="24.5703125" style="42" customWidth="1"/>
    <col min="7" max="7" width="10.5703125" style="42" customWidth="1"/>
    <col min="8" max="8" width="11.5703125" style="42" bestFit="1" customWidth="1"/>
    <col min="9" max="9" width="2.7109375" style="42" customWidth="1"/>
    <col min="10" max="10" width="24" style="42" hidden="1" customWidth="1"/>
    <col min="11" max="11" width="25.28515625" style="42" hidden="1" customWidth="1"/>
    <col min="12" max="12" width="14.85546875" hidden="1" customWidth="1"/>
    <col min="13" max="16384" width="9.140625" hidden="1"/>
  </cols>
  <sheetData>
    <row r="1" spans="1:12" ht="15.75" thickBot="1">
      <c r="A1" s="226"/>
      <c r="B1" s="227"/>
      <c r="C1" s="227"/>
      <c r="D1" s="227"/>
      <c r="E1" s="227"/>
      <c r="F1" s="227"/>
      <c r="G1" s="227"/>
      <c r="H1" s="227"/>
      <c r="I1" s="227"/>
    </row>
    <row r="2" spans="1:12" ht="32.25" thickBot="1">
      <c r="A2" s="226"/>
      <c r="B2" s="407" t="s">
        <v>458</v>
      </c>
      <c r="C2" s="408"/>
      <c r="D2" s="408"/>
      <c r="E2" s="408"/>
      <c r="F2" s="408"/>
      <c r="G2" s="408"/>
      <c r="H2" s="409"/>
      <c r="I2" s="228"/>
      <c r="J2" s="229"/>
      <c r="K2" s="229"/>
      <c r="L2" s="229"/>
    </row>
    <row r="3" spans="1:12" ht="15.75" thickBot="1">
      <c r="A3" s="226"/>
      <c r="B3" s="230" t="s">
        <v>459</v>
      </c>
      <c r="C3" s="230" t="s">
        <v>460</v>
      </c>
      <c r="D3" s="230" t="s">
        <v>461</v>
      </c>
      <c r="E3" s="230" t="s">
        <v>462</v>
      </c>
      <c r="F3" s="230" t="s">
        <v>463</v>
      </c>
      <c r="G3" s="230" t="s">
        <v>464</v>
      </c>
      <c r="H3" s="230" t="s">
        <v>465</v>
      </c>
      <c r="I3" s="227"/>
    </row>
    <row r="4" spans="1:12" ht="16.5">
      <c r="A4" s="226"/>
      <c r="B4" s="231">
        <v>6</v>
      </c>
      <c r="C4" s="232" t="s">
        <v>466</v>
      </c>
      <c r="D4" s="232" t="s">
        <v>467</v>
      </c>
      <c r="E4" s="232" t="s">
        <v>468</v>
      </c>
      <c r="F4" s="232" t="s">
        <v>237</v>
      </c>
      <c r="G4" s="232" t="s">
        <v>469</v>
      </c>
      <c r="H4" s="233"/>
      <c r="I4" s="227"/>
    </row>
    <row r="5" spans="1:12" ht="16.5">
      <c r="A5" s="226"/>
      <c r="B5" s="231">
        <v>1</v>
      </c>
      <c r="C5" s="234" t="s">
        <v>470</v>
      </c>
      <c r="D5" s="234" t="s">
        <v>471</v>
      </c>
      <c r="E5" s="234" t="s">
        <v>472</v>
      </c>
      <c r="F5" s="234" t="s">
        <v>234</v>
      </c>
      <c r="G5" s="234" t="s">
        <v>469</v>
      </c>
      <c r="H5" s="235"/>
      <c r="I5" s="227"/>
    </row>
    <row r="6" spans="1:12" ht="16.5">
      <c r="A6" s="226"/>
      <c r="B6" s="231">
        <v>7</v>
      </c>
      <c r="C6" s="234" t="s">
        <v>473</v>
      </c>
      <c r="D6" s="234" t="s">
        <v>109</v>
      </c>
      <c r="E6" s="234" t="s">
        <v>472</v>
      </c>
      <c r="F6" s="234" t="s">
        <v>237</v>
      </c>
      <c r="G6" s="234" t="s">
        <v>469</v>
      </c>
      <c r="H6" s="235"/>
      <c r="I6" s="227"/>
    </row>
    <row r="7" spans="1:12" ht="16.5">
      <c r="A7" s="226"/>
      <c r="B7" s="231">
        <v>3</v>
      </c>
      <c r="C7" s="234" t="s">
        <v>474</v>
      </c>
      <c r="D7" s="234" t="s">
        <v>336</v>
      </c>
      <c r="E7" s="234" t="s">
        <v>468</v>
      </c>
      <c r="F7" s="234" t="s">
        <v>238</v>
      </c>
      <c r="G7" s="245" t="s">
        <v>475</v>
      </c>
      <c r="H7" s="235"/>
      <c r="I7" s="227"/>
    </row>
    <row r="8" spans="1:12" ht="16.5">
      <c r="A8" s="226"/>
      <c r="B8" s="231">
        <v>4</v>
      </c>
      <c r="C8" s="234" t="s">
        <v>476</v>
      </c>
      <c r="D8" s="234" t="s">
        <v>330</v>
      </c>
      <c r="E8" s="234" t="s">
        <v>472</v>
      </c>
      <c r="F8" s="234" t="s">
        <v>235</v>
      </c>
      <c r="G8" s="245" t="s">
        <v>475</v>
      </c>
      <c r="H8" s="235"/>
      <c r="I8" s="227"/>
    </row>
    <row r="9" spans="1:12" ht="16.5">
      <c r="A9" s="226"/>
      <c r="B9" s="231">
        <v>8</v>
      </c>
      <c r="C9" s="234" t="s">
        <v>477</v>
      </c>
      <c r="D9" s="234" t="s">
        <v>344</v>
      </c>
      <c r="E9" s="234" t="s">
        <v>468</v>
      </c>
      <c r="F9" s="234" t="s">
        <v>239</v>
      </c>
      <c r="G9" s="245" t="s">
        <v>475</v>
      </c>
      <c r="H9" s="235"/>
      <c r="I9" s="227"/>
    </row>
    <row r="10" spans="1:12" ht="16.5">
      <c r="A10" s="226"/>
      <c r="B10" s="231">
        <v>2</v>
      </c>
      <c r="C10" s="234" t="s">
        <v>478</v>
      </c>
      <c r="D10" s="234" t="s">
        <v>479</v>
      </c>
      <c r="E10" s="234" t="s">
        <v>480</v>
      </c>
      <c r="F10" s="234" t="s">
        <v>481</v>
      </c>
      <c r="G10" s="234" t="s">
        <v>481</v>
      </c>
      <c r="H10" s="235"/>
      <c r="I10" s="227"/>
    </row>
    <row r="11" spans="1:12" ht="16.5">
      <c r="A11" s="226"/>
      <c r="B11" s="231">
        <v>9</v>
      </c>
      <c r="C11" s="234" t="s">
        <v>482</v>
      </c>
      <c r="D11" s="234" t="s">
        <v>483</v>
      </c>
      <c r="E11" s="234" t="s">
        <v>480</v>
      </c>
      <c r="F11" s="234" t="s">
        <v>236</v>
      </c>
      <c r="G11" s="234" t="s">
        <v>469</v>
      </c>
      <c r="H11" s="235"/>
      <c r="I11" s="227"/>
    </row>
    <row r="12" spans="1:12" ht="16.5">
      <c r="A12" s="226"/>
      <c r="B12" s="231">
        <v>5</v>
      </c>
      <c r="C12" s="234" t="s">
        <v>484</v>
      </c>
      <c r="D12" s="234" t="s">
        <v>308</v>
      </c>
      <c r="E12" s="234" t="s">
        <v>468</v>
      </c>
      <c r="F12" s="234" t="s">
        <v>237</v>
      </c>
      <c r="G12" s="234" t="s">
        <v>469</v>
      </c>
      <c r="H12" s="235"/>
      <c r="I12" s="227"/>
    </row>
    <row r="13" spans="1:12" ht="17.25" thickBot="1">
      <c r="A13" s="226"/>
      <c r="B13" s="231">
        <v>10</v>
      </c>
      <c r="C13" s="236" t="s">
        <v>485</v>
      </c>
      <c r="D13" s="236" t="s">
        <v>41</v>
      </c>
      <c r="E13" s="236" t="s">
        <v>486</v>
      </c>
      <c r="F13" s="236" t="s">
        <v>235</v>
      </c>
      <c r="G13" s="236" t="s">
        <v>469</v>
      </c>
      <c r="H13" s="237"/>
      <c r="I13" s="227"/>
    </row>
    <row r="14" spans="1:12" ht="15.75" thickBot="1">
      <c r="A14" s="226"/>
      <c r="B14" s="227"/>
      <c r="C14" s="227"/>
      <c r="D14" s="227"/>
      <c r="E14" s="227"/>
      <c r="F14" s="227"/>
      <c r="G14" s="227"/>
      <c r="H14" s="227"/>
      <c r="I14" s="227"/>
    </row>
    <row r="15" spans="1:12" ht="15">
      <c r="A15" s="226"/>
      <c r="B15" s="227"/>
      <c r="C15" s="238" t="s">
        <v>487</v>
      </c>
      <c r="D15" s="238" t="s">
        <v>488</v>
      </c>
      <c r="E15" s="239" t="s">
        <v>489</v>
      </c>
      <c r="F15" s="227"/>
      <c r="G15" s="227"/>
      <c r="H15" s="227"/>
      <c r="I15" s="227"/>
    </row>
    <row r="16" spans="1:12" ht="15.75" thickBot="1">
      <c r="A16" s="226"/>
      <c r="B16" s="227"/>
      <c r="C16" s="240" t="s">
        <v>490</v>
      </c>
      <c r="D16" s="240" t="s">
        <v>491</v>
      </c>
      <c r="E16" s="241" t="s">
        <v>492</v>
      </c>
      <c r="F16" s="227"/>
      <c r="G16" s="227"/>
      <c r="H16" s="227"/>
      <c r="I16" s="227"/>
    </row>
    <row r="17" spans="1:9" s="42" customFormat="1" ht="15">
      <c r="A17" s="226"/>
      <c r="B17" s="227"/>
      <c r="C17" s="242" t="s">
        <v>473</v>
      </c>
      <c r="D17" s="232">
        <v>7</v>
      </c>
      <c r="E17" s="242" t="s">
        <v>473</v>
      </c>
      <c r="F17" s="227"/>
      <c r="G17" s="227"/>
      <c r="H17" s="227"/>
      <c r="I17" s="227"/>
    </row>
    <row r="18" spans="1:9" s="42" customFormat="1" ht="15">
      <c r="A18" s="226"/>
      <c r="B18" s="227"/>
      <c r="C18" s="243" t="s">
        <v>474</v>
      </c>
      <c r="D18" s="234">
        <v>4</v>
      </c>
      <c r="E18" s="243" t="s">
        <v>474</v>
      </c>
      <c r="F18" s="227"/>
      <c r="G18" s="227"/>
      <c r="H18" s="227"/>
      <c r="I18" s="227"/>
    </row>
    <row r="19" spans="1:9" s="42" customFormat="1" ht="15">
      <c r="A19" s="226"/>
      <c r="B19" s="227"/>
      <c r="C19" s="243" t="s">
        <v>478</v>
      </c>
      <c r="D19" s="234">
        <v>8</v>
      </c>
      <c r="E19" s="243" t="s">
        <v>478</v>
      </c>
      <c r="F19" s="227"/>
      <c r="G19" s="227"/>
      <c r="H19" s="227"/>
      <c r="I19" s="227"/>
    </row>
    <row r="20" spans="1:9" s="42" customFormat="1" ht="15">
      <c r="A20" s="226"/>
      <c r="B20" s="227"/>
      <c r="C20" s="243" t="s">
        <v>476</v>
      </c>
      <c r="D20" s="234">
        <v>10</v>
      </c>
      <c r="E20" s="243" t="s">
        <v>476</v>
      </c>
      <c r="F20" s="227"/>
      <c r="G20" s="227"/>
      <c r="H20" s="227"/>
      <c r="I20" s="227"/>
    </row>
    <row r="21" spans="1:9" s="42" customFormat="1" ht="15">
      <c r="A21" s="226"/>
      <c r="B21" s="227"/>
      <c r="C21" s="243" t="s">
        <v>477</v>
      </c>
      <c r="D21" s="234">
        <v>7</v>
      </c>
      <c r="E21" s="243" t="s">
        <v>477</v>
      </c>
      <c r="F21" s="227"/>
      <c r="G21" s="227"/>
      <c r="H21" s="227"/>
      <c r="I21" s="227"/>
    </row>
    <row r="22" spans="1:9" s="42" customFormat="1" ht="15">
      <c r="A22" s="226"/>
      <c r="B22" s="227"/>
      <c r="C22" s="243" t="s">
        <v>470</v>
      </c>
      <c r="D22" s="234">
        <v>2</v>
      </c>
      <c r="E22" s="243" t="s">
        <v>470</v>
      </c>
      <c r="F22" s="227"/>
      <c r="G22" s="227"/>
      <c r="H22" s="227"/>
      <c r="I22" s="227"/>
    </row>
    <row r="23" spans="1:9" s="42" customFormat="1" ht="15">
      <c r="A23" s="226"/>
      <c r="B23" s="227"/>
      <c r="C23" s="243" t="s">
        <v>484</v>
      </c>
      <c r="D23" s="234">
        <v>7</v>
      </c>
      <c r="E23" s="243" t="s">
        <v>484</v>
      </c>
      <c r="F23" s="227"/>
      <c r="G23" s="227"/>
      <c r="H23" s="227"/>
      <c r="I23" s="227"/>
    </row>
    <row r="24" spans="1:9" s="42" customFormat="1" ht="15">
      <c r="A24" s="226"/>
      <c r="B24" s="227"/>
      <c r="C24" s="243" t="s">
        <v>482</v>
      </c>
      <c r="D24" s="234">
        <v>7</v>
      </c>
      <c r="E24" s="243" t="s">
        <v>482</v>
      </c>
      <c r="F24" s="227"/>
      <c r="G24" s="227"/>
      <c r="H24" s="227"/>
      <c r="I24" s="227"/>
    </row>
    <row r="25" spans="1:9" s="42" customFormat="1" ht="15">
      <c r="A25" s="226"/>
      <c r="B25" s="227"/>
      <c r="C25" s="243" t="s">
        <v>493</v>
      </c>
      <c r="D25" s="234">
        <v>6</v>
      </c>
      <c r="E25" s="243" t="s">
        <v>493</v>
      </c>
      <c r="F25" s="227"/>
      <c r="G25" s="227"/>
      <c r="H25" s="227"/>
      <c r="I25" s="227"/>
    </row>
    <row r="26" spans="1:9" s="42" customFormat="1" ht="15.75" thickBot="1">
      <c r="A26" s="226"/>
      <c r="B26" s="227"/>
      <c r="C26" s="244" t="s">
        <v>485</v>
      </c>
      <c r="D26" s="236">
        <v>4</v>
      </c>
      <c r="E26" s="244" t="s">
        <v>485</v>
      </c>
      <c r="F26" s="227"/>
      <c r="G26" s="227"/>
      <c r="H26" s="227"/>
      <c r="I26" s="227"/>
    </row>
    <row r="27" spans="1:9" s="42" customFormat="1" ht="15">
      <c r="A27" s="226"/>
      <c r="B27" s="227"/>
      <c r="C27" s="227"/>
      <c r="D27" s="227"/>
      <c r="E27" s="227"/>
      <c r="F27" s="227"/>
      <c r="G27" s="227"/>
      <c r="H27" s="227"/>
      <c r="I27" s="227"/>
    </row>
  </sheetData>
  <mergeCells count="1">
    <mergeCell ref="B2:H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4CE9-8759-4B99-88DE-B0F48B020025}">
  <sheetPr codeName="Sheet8"/>
  <dimension ref="A1:Q30"/>
  <sheetViews>
    <sheetView workbookViewId="0">
      <pane ySplit="1" topLeftCell="A2" activePane="bottomLeft" state="frozen"/>
      <selection pane="bottomLeft" activeCell="B3" sqref="B3"/>
    </sheetView>
  </sheetViews>
  <sheetFormatPr defaultRowHeight="15"/>
  <cols>
    <col min="1" max="1" width="6.7109375" bestFit="1" customWidth="1"/>
    <col min="2" max="11" width="15.7109375" customWidth="1"/>
    <col min="12" max="12" width="5.7109375" customWidth="1"/>
  </cols>
  <sheetData>
    <row r="1" spans="1:17">
      <c r="A1" s="4" t="s">
        <v>231</v>
      </c>
      <c r="B1" s="5" t="s">
        <v>234</v>
      </c>
      <c r="C1" s="6" t="s">
        <v>235</v>
      </c>
      <c r="D1" s="5" t="s">
        <v>238</v>
      </c>
      <c r="E1" s="5" t="s">
        <v>236</v>
      </c>
      <c r="F1" s="5" t="s">
        <v>237</v>
      </c>
      <c r="G1" s="5" t="s">
        <v>233</v>
      </c>
      <c r="H1" s="5" t="s">
        <v>240</v>
      </c>
      <c r="I1" s="5" t="s">
        <v>239</v>
      </c>
      <c r="J1" s="5" t="s">
        <v>232</v>
      </c>
      <c r="K1" s="5" t="s">
        <v>241</v>
      </c>
      <c r="L1" s="174"/>
    </row>
    <row r="2" spans="1:17" ht="53.25">
      <c r="A2" s="3">
        <v>1</v>
      </c>
      <c r="B2" s="23" t="s">
        <v>494</v>
      </c>
      <c r="C2" s="8" t="s">
        <v>35</v>
      </c>
      <c r="D2" s="8" t="s">
        <v>495</v>
      </c>
      <c r="E2" s="8" t="s">
        <v>496</v>
      </c>
      <c r="F2" s="23" t="s">
        <v>497</v>
      </c>
      <c r="G2" s="23" t="s">
        <v>498</v>
      </c>
      <c r="H2" s="23" t="s">
        <v>499</v>
      </c>
      <c r="I2" s="8" t="s">
        <v>92</v>
      </c>
      <c r="J2" s="8" t="s">
        <v>13</v>
      </c>
      <c r="K2" s="175" t="s">
        <v>500</v>
      </c>
      <c r="L2" s="8"/>
      <c r="M2" s="173" t="s">
        <v>501</v>
      </c>
    </row>
    <row r="3" spans="1:17" ht="63.75">
      <c r="A3" s="3">
        <v>2</v>
      </c>
      <c r="B3" s="194" t="s">
        <v>502</v>
      </c>
      <c r="C3" s="34" t="s">
        <v>503</v>
      </c>
      <c r="D3" s="34" t="s">
        <v>504</v>
      </c>
      <c r="E3" s="34" t="s">
        <v>301</v>
      </c>
      <c r="F3" s="33" t="s">
        <v>505</v>
      </c>
      <c r="G3" s="33" t="s">
        <v>506</v>
      </c>
      <c r="H3" s="34" t="s">
        <v>507</v>
      </c>
      <c r="I3" s="33" t="s">
        <v>508</v>
      </c>
      <c r="J3" s="33" t="s">
        <v>509</v>
      </c>
      <c r="K3" s="33" t="s">
        <v>510</v>
      </c>
      <c r="L3" s="34"/>
      <c r="M3" s="173" t="s">
        <v>511</v>
      </c>
    </row>
    <row r="4" spans="1:17" ht="53.25">
      <c r="A4" s="3">
        <v>3</v>
      </c>
      <c r="B4" s="23" t="s">
        <v>512</v>
      </c>
      <c r="C4" s="33" t="s">
        <v>513</v>
      </c>
      <c r="D4" s="34" t="s">
        <v>345</v>
      </c>
      <c r="E4" s="33" t="s">
        <v>514</v>
      </c>
      <c r="F4" s="34" t="s">
        <v>515</v>
      </c>
      <c r="G4" s="33" t="s">
        <v>516</v>
      </c>
      <c r="H4" s="33" t="s">
        <v>517</v>
      </c>
      <c r="I4" s="34" t="s">
        <v>518</v>
      </c>
      <c r="J4" s="34" t="s">
        <v>519</v>
      </c>
      <c r="K4" s="33" t="s">
        <v>520</v>
      </c>
      <c r="L4" s="34"/>
      <c r="M4" s="173" t="s">
        <v>521</v>
      </c>
    </row>
    <row r="5" spans="1:17" ht="42.75">
      <c r="A5" s="3">
        <v>4</v>
      </c>
      <c r="B5" s="8" t="s">
        <v>522</v>
      </c>
      <c r="C5" s="8" t="s">
        <v>276</v>
      </c>
      <c r="D5" s="183" t="s">
        <v>523</v>
      </c>
      <c r="E5" s="8" t="s">
        <v>524</v>
      </c>
      <c r="F5" s="23" t="s">
        <v>525</v>
      </c>
      <c r="G5" s="8" t="s">
        <v>526</v>
      </c>
      <c r="H5" s="8" t="s">
        <v>527</v>
      </c>
      <c r="I5" s="8" t="s">
        <v>272</v>
      </c>
      <c r="J5" s="8" t="s">
        <v>334</v>
      </c>
      <c r="K5" s="23" t="s">
        <v>528</v>
      </c>
      <c r="L5" s="8"/>
    </row>
    <row r="6" spans="1:17" ht="30" customHeight="1">
      <c r="A6" s="3">
        <v>5</v>
      </c>
      <c r="B6" s="8" t="s">
        <v>108</v>
      </c>
      <c r="C6" s="23" t="s">
        <v>529</v>
      </c>
      <c r="D6" s="183">
        <v>6</v>
      </c>
      <c r="E6" s="8" t="s">
        <v>530</v>
      </c>
      <c r="F6" s="8" t="s">
        <v>161</v>
      </c>
      <c r="G6" s="183" t="s">
        <v>531</v>
      </c>
      <c r="H6" s="8" t="s">
        <v>83</v>
      </c>
      <c r="I6" s="8" t="s">
        <v>532</v>
      </c>
      <c r="J6" s="8" t="s">
        <v>533</v>
      </c>
      <c r="K6" s="23" t="s">
        <v>534</v>
      </c>
      <c r="L6" s="8"/>
      <c r="M6" s="184" t="s">
        <v>535</v>
      </c>
      <c r="N6" s="184"/>
      <c r="O6" s="184"/>
      <c r="P6" s="184"/>
      <c r="Q6" s="184"/>
    </row>
    <row r="7" spans="1:17" ht="30" customHeight="1">
      <c r="A7" s="3">
        <v>6</v>
      </c>
      <c r="B7" s="23" t="s">
        <v>536</v>
      </c>
      <c r="C7" s="8" t="s">
        <v>537</v>
      </c>
      <c r="D7" s="183"/>
      <c r="E7" s="8" t="s">
        <v>538</v>
      </c>
      <c r="F7" s="8" t="s">
        <v>539</v>
      </c>
      <c r="G7" s="8" t="s">
        <v>540</v>
      </c>
      <c r="H7" s="8" t="s">
        <v>357</v>
      </c>
      <c r="I7" s="183" t="s">
        <v>70</v>
      </c>
      <c r="J7" s="8" t="s">
        <v>541</v>
      </c>
      <c r="K7" s="8" t="s">
        <v>542</v>
      </c>
      <c r="L7" s="8"/>
    </row>
    <row r="8" spans="1:17" ht="30" customHeight="1">
      <c r="A8" s="3">
        <v>7</v>
      </c>
      <c r="B8" s="182">
        <v>10</v>
      </c>
      <c r="C8" s="8" t="s">
        <v>543</v>
      </c>
      <c r="D8" s="183"/>
      <c r="E8" s="8" t="s">
        <v>544</v>
      </c>
      <c r="F8" s="8" t="s">
        <v>76</v>
      </c>
      <c r="G8" s="8" t="s">
        <v>312</v>
      </c>
      <c r="H8" s="8" t="s">
        <v>545</v>
      </c>
      <c r="I8" s="183">
        <v>6</v>
      </c>
      <c r="J8" s="8" t="s">
        <v>546</v>
      </c>
      <c r="K8" s="8" t="s">
        <v>547</v>
      </c>
      <c r="L8" s="8"/>
    </row>
    <row r="9" spans="1:17" ht="30" customHeight="1">
      <c r="A9" s="3">
        <v>8</v>
      </c>
      <c r="B9" s="183"/>
      <c r="C9" s="23" t="s">
        <v>548</v>
      </c>
      <c r="D9" s="183"/>
      <c r="E9" s="8" t="s">
        <v>63</v>
      </c>
      <c r="F9" s="183">
        <v>8</v>
      </c>
      <c r="G9" s="8" t="s">
        <v>208</v>
      </c>
      <c r="H9" s="182">
        <v>8</v>
      </c>
      <c r="I9" s="183">
        <v>7</v>
      </c>
      <c r="J9" s="8" t="s">
        <v>549</v>
      </c>
      <c r="K9" s="8" t="s">
        <v>550</v>
      </c>
      <c r="L9" s="8"/>
    </row>
    <row r="10" spans="1:17" ht="30" customHeight="1">
      <c r="A10" s="3">
        <v>9</v>
      </c>
      <c r="B10" s="183"/>
      <c r="C10" s="183" t="s">
        <v>0</v>
      </c>
      <c r="D10" s="183"/>
      <c r="E10" s="8" t="s">
        <v>317</v>
      </c>
      <c r="F10" s="183"/>
      <c r="G10" s="8" t="s">
        <v>120</v>
      </c>
      <c r="H10" s="183"/>
      <c r="I10" s="183"/>
      <c r="J10" s="8" t="s">
        <v>551</v>
      </c>
      <c r="K10" s="8" t="s">
        <v>552</v>
      </c>
      <c r="L10" s="8"/>
    </row>
    <row r="11" spans="1:17" ht="30" customHeight="1">
      <c r="A11" s="3">
        <v>10</v>
      </c>
      <c r="B11" s="183"/>
      <c r="C11" s="183"/>
      <c r="D11" s="183"/>
      <c r="E11" s="183"/>
      <c r="F11" s="183"/>
      <c r="G11" s="8" t="s">
        <v>553</v>
      </c>
      <c r="H11" s="183"/>
      <c r="I11" s="183"/>
      <c r="J11" s="182">
        <v>9</v>
      </c>
      <c r="K11" s="182">
        <v>7</v>
      </c>
      <c r="L11" s="8"/>
    </row>
    <row r="12" spans="1:17" ht="30" customHeight="1">
      <c r="A12" s="3">
        <v>11</v>
      </c>
      <c r="B12" s="183"/>
      <c r="C12" s="183"/>
      <c r="D12" s="183"/>
      <c r="E12" s="183"/>
      <c r="F12" s="183"/>
      <c r="G12" s="182">
        <v>9</v>
      </c>
      <c r="H12" s="183"/>
      <c r="I12" s="183"/>
      <c r="J12" s="183"/>
      <c r="K12" s="183"/>
      <c r="L12" s="8"/>
    </row>
    <row r="13" spans="1:17" ht="30" customHeight="1">
      <c r="A13" s="3">
        <v>12</v>
      </c>
      <c r="B13" s="183"/>
      <c r="C13" s="183"/>
      <c r="D13" s="183"/>
      <c r="E13" s="183"/>
      <c r="F13" s="183"/>
      <c r="G13" s="183" t="s">
        <v>0</v>
      </c>
      <c r="H13" s="183"/>
      <c r="I13" s="183"/>
      <c r="J13" s="183"/>
      <c r="K13" s="183"/>
      <c r="L13" s="8"/>
    </row>
    <row r="14" spans="1:17" ht="30" customHeight="1">
      <c r="A14" s="3">
        <v>13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8"/>
    </row>
    <row r="15" spans="1:17" ht="30" customHeight="1">
      <c r="A15" s="3">
        <v>14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8"/>
    </row>
    <row r="16" spans="1:17" ht="30" customHeight="1">
      <c r="A16" s="3">
        <v>15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8"/>
    </row>
    <row r="17" spans="1:12" ht="30" customHeight="1">
      <c r="A17" s="3">
        <v>16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8"/>
    </row>
    <row r="20" spans="1:12">
      <c r="B20" t="s">
        <v>554</v>
      </c>
    </row>
    <row r="21" spans="1:12">
      <c r="A21">
        <v>1</v>
      </c>
      <c r="B21" t="s">
        <v>241</v>
      </c>
    </row>
    <row r="22" spans="1:12">
      <c r="A22">
        <v>2</v>
      </c>
      <c r="B22" t="s">
        <v>555</v>
      </c>
    </row>
    <row r="23" spans="1:12">
      <c r="A23">
        <v>3</v>
      </c>
      <c r="B23" t="s">
        <v>238</v>
      </c>
    </row>
    <row r="24" spans="1:12">
      <c r="A24">
        <v>4</v>
      </c>
      <c r="B24" t="s">
        <v>236</v>
      </c>
    </row>
    <row r="25" spans="1:12">
      <c r="A25">
        <v>5</v>
      </c>
      <c r="B25" t="s">
        <v>237</v>
      </c>
    </row>
    <row r="26" spans="1:12">
      <c r="A26">
        <v>6</v>
      </c>
      <c r="B26" t="s">
        <v>233</v>
      </c>
    </row>
    <row r="27" spans="1:12">
      <c r="A27">
        <v>7</v>
      </c>
      <c r="B27" t="s">
        <v>236</v>
      </c>
    </row>
    <row r="28" spans="1:12">
      <c r="A28">
        <v>8</v>
      </c>
      <c r="B28" t="s">
        <v>238</v>
      </c>
    </row>
    <row r="29" spans="1:12">
      <c r="A29">
        <v>9</v>
      </c>
      <c r="B29" t="s">
        <v>235</v>
      </c>
    </row>
    <row r="30" spans="1:12">
      <c r="A30">
        <v>10</v>
      </c>
      <c r="B30" t="s">
        <v>234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DB015-EA42-482D-B798-3CB3D3DD6266}">
  <dimension ref="A1:AX60"/>
  <sheetViews>
    <sheetView topLeftCell="A25" zoomScaleNormal="100" workbookViewId="0">
      <selection activeCell="L47" sqref="L47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hidden="1" customWidth="1"/>
    <col min="6" max="6" width="7.7109375" style="16" hidden="1" customWidth="1"/>
    <col min="7" max="8" width="7.7109375" style="122" hidden="1" customWidth="1"/>
    <col min="9" max="9" width="7.7109375" style="122" customWidth="1"/>
    <col min="10" max="10" width="3.7109375" style="16" customWidth="1"/>
    <col min="11" max="11" width="12" style="10" bestFit="1" customWidth="1"/>
    <col min="12" max="12" width="26" style="11" bestFit="1" customWidth="1"/>
    <col min="13" max="13" width="4.42578125" style="16" hidden="1" customWidth="1"/>
    <col min="14" max="14" width="2.28515625" style="16" hidden="1" customWidth="1"/>
    <col min="15" max="15" width="7.7109375" style="118" hidden="1" customWidth="1"/>
    <col min="16" max="16" width="7.7109375" style="16" hidden="1" customWidth="1"/>
    <col min="17" max="18" width="10.140625" style="122" hidden="1" customWidth="1"/>
    <col min="19" max="19" width="10.140625" style="122" customWidth="1"/>
    <col min="20" max="20" width="3.7109375" style="122" customWidth="1"/>
    <col min="21" max="21" width="12" style="10" bestFit="1" customWidth="1"/>
    <col min="22" max="22" width="23.5703125" style="11" bestFit="1" customWidth="1"/>
    <col min="23" max="23" width="7.7109375" style="16" hidden="1" customWidth="1"/>
    <col min="24" max="24" width="2.28515625" style="16" hidden="1" customWidth="1"/>
    <col min="25" max="25" width="7.7109375" style="118" hidden="1" customWidth="1"/>
    <col min="26" max="26" width="7.7109375" style="16" hidden="1" customWidth="1"/>
    <col min="27" max="28" width="7.7109375" style="122" hidden="1" customWidth="1"/>
    <col min="29" max="29" width="7.7109375" style="122" customWidth="1"/>
    <col min="30" max="30" width="3.7109375" style="16" customWidth="1"/>
    <col min="31" max="31" width="12" style="10" bestFit="1" customWidth="1"/>
    <col min="32" max="32" width="24" style="11" bestFit="1" customWidth="1"/>
    <col min="33" max="33" width="7.140625" style="16" hidden="1" customWidth="1"/>
    <col min="34" max="34" width="2.28515625" style="16" hidden="1" customWidth="1"/>
    <col min="35" max="35" width="7.140625" style="118" hidden="1" customWidth="1"/>
    <col min="36" max="36" width="7.140625" style="16" hidden="1" customWidth="1"/>
    <col min="37" max="38" width="7.140625" style="122" hidden="1" customWidth="1"/>
    <col min="39" max="39" width="7.140625" style="122" customWidth="1"/>
    <col min="40" max="40" width="3.7109375" style="16" customWidth="1"/>
    <col min="41" max="41" width="12" style="10" bestFit="1" customWidth="1"/>
    <col min="42" max="42" width="23.5703125" style="11" bestFit="1" customWidth="1"/>
    <col min="43" max="43" width="7.140625" style="16" hidden="1" customWidth="1"/>
    <col min="44" max="44" width="2.28515625" style="16" hidden="1" customWidth="1"/>
    <col min="45" max="45" width="7.140625" style="118" hidden="1" customWidth="1"/>
    <col min="46" max="46" width="0" style="11" hidden="1" customWidth="1"/>
    <col min="47" max="48" width="10" style="131" hidden="1" customWidth="1"/>
    <col min="49" max="49" width="10" style="131" customWidth="1"/>
    <col min="50" max="16384" width="9.140625" style="11"/>
  </cols>
  <sheetData>
    <row r="1" spans="1:50" s="43" customFormat="1" ht="18" thickBot="1">
      <c r="A1" s="96" t="s">
        <v>0</v>
      </c>
      <c r="B1" s="97" t="s">
        <v>556</v>
      </c>
      <c r="C1" s="98" t="s">
        <v>0</v>
      </c>
      <c r="D1" s="195"/>
      <c r="E1" s="196">
        <v>2019</v>
      </c>
      <c r="F1" s="195"/>
      <c r="G1" s="197">
        <v>2020</v>
      </c>
      <c r="H1" s="197"/>
      <c r="I1" s="198">
        <v>2021</v>
      </c>
      <c r="J1" s="117"/>
      <c r="K1" s="97" t="s">
        <v>0</v>
      </c>
      <c r="L1" s="100" t="s">
        <v>2</v>
      </c>
      <c r="M1" s="98" t="s">
        <v>0</v>
      </c>
      <c r="N1" s="195"/>
      <c r="O1" s="196">
        <v>2019</v>
      </c>
      <c r="P1" s="195"/>
      <c r="Q1" s="197">
        <v>2020</v>
      </c>
      <c r="R1" s="197"/>
      <c r="S1" s="198">
        <v>2021</v>
      </c>
      <c r="T1" s="132"/>
      <c r="U1" s="97" t="s">
        <v>0</v>
      </c>
      <c r="V1" s="100" t="s">
        <v>299</v>
      </c>
      <c r="W1" s="98" t="s">
        <v>0</v>
      </c>
      <c r="X1" s="195"/>
      <c r="Y1" s="196">
        <v>2019</v>
      </c>
      <c r="Z1" s="195"/>
      <c r="AA1" s="197">
        <v>2020</v>
      </c>
      <c r="AB1" s="197"/>
      <c r="AC1" s="198">
        <v>2021</v>
      </c>
      <c r="AD1" s="117"/>
      <c r="AE1" s="96" t="s">
        <v>0</v>
      </c>
      <c r="AF1" s="101" t="s">
        <v>4</v>
      </c>
      <c r="AG1" s="98" t="s">
        <v>0</v>
      </c>
      <c r="AH1" s="195"/>
      <c r="AI1" s="196">
        <v>2019</v>
      </c>
      <c r="AJ1" s="195"/>
      <c r="AK1" s="197">
        <v>2020</v>
      </c>
      <c r="AL1" s="197"/>
      <c r="AM1" s="198">
        <v>2021</v>
      </c>
      <c r="AN1" s="117"/>
      <c r="AO1" s="97" t="s">
        <v>0</v>
      </c>
      <c r="AP1" s="100" t="s">
        <v>5</v>
      </c>
      <c r="AQ1" s="98" t="s">
        <v>0</v>
      </c>
      <c r="AR1" s="195"/>
      <c r="AS1" s="196">
        <v>2019</v>
      </c>
      <c r="AT1" s="195"/>
      <c r="AU1" s="197">
        <v>2020</v>
      </c>
      <c r="AV1" s="197"/>
      <c r="AW1" s="198">
        <v>2021</v>
      </c>
      <c r="AX1" s="406"/>
    </row>
    <row r="2" spans="1:50">
      <c r="A2" s="9">
        <v>1</v>
      </c>
      <c r="B2" s="13" t="s">
        <v>557</v>
      </c>
      <c r="C2" s="157">
        <v>1</v>
      </c>
      <c r="D2" s="16">
        <v>-1</v>
      </c>
      <c r="E2" s="118">
        <v>2</v>
      </c>
      <c r="F2" s="16">
        <v>-1</v>
      </c>
      <c r="G2" s="122">
        <f>E2+F2</f>
        <v>1</v>
      </c>
      <c r="H2" s="122">
        <v>1</v>
      </c>
      <c r="I2" s="199">
        <v>2</v>
      </c>
      <c r="K2" s="21">
        <v>1</v>
      </c>
      <c r="L2" s="13" t="s">
        <v>558</v>
      </c>
      <c r="M2" s="157" t="s">
        <v>0</v>
      </c>
      <c r="P2" s="16" t="s">
        <v>0</v>
      </c>
      <c r="Q2" s="122">
        <v>8</v>
      </c>
      <c r="R2" s="122">
        <v>1</v>
      </c>
      <c r="S2" s="199">
        <v>2</v>
      </c>
      <c r="U2" s="21">
        <v>1</v>
      </c>
      <c r="V2" s="17" t="s">
        <v>436</v>
      </c>
      <c r="W2" s="28">
        <v>2</v>
      </c>
      <c r="X2" s="16">
        <v>-1</v>
      </c>
      <c r="Y2" s="118">
        <v>2</v>
      </c>
      <c r="Z2" s="16">
        <v>-1</v>
      </c>
      <c r="AA2" s="122">
        <v>1</v>
      </c>
      <c r="AB2" s="122">
        <v>1</v>
      </c>
      <c r="AC2" s="199">
        <v>5</v>
      </c>
      <c r="AE2" s="21">
        <v>1</v>
      </c>
      <c r="AF2" s="177" t="s">
        <v>224</v>
      </c>
      <c r="AG2" s="157"/>
      <c r="AK2" s="122">
        <v>4</v>
      </c>
      <c r="AL2" s="122">
        <v>1</v>
      </c>
      <c r="AM2" s="199">
        <f>AK2-AL2</f>
        <v>3</v>
      </c>
      <c r="AO2" s="21">
        <v>1</v>
      </c>
      <c r="AP2" s="13" t="s">
        <v>495</v>
      </c>
      <c r="AQ2" s="157">
        <v>1</v>
      </c>
      <c r="AR2" s="16">
        <v>-1</v>
      </c>
      <c r="AS2" s="118">
        <v>3</v>
      </c>
      <c r="AT2" s="11">
        <v>-1</v>
      </c>
      <c r="AU2" s="122">
        <f>SUM(AS2+AT2)</f>
        <v>2</v>
      </c>
      <c r="AV2" s="122">
        <v>1</v>
      </c>
      <c r="AW2" s="199">
        <v>5</v>
      </c>
    </row>
    <row r="3" spans="1:50">
      <c r="A3" s="12">
        <v>2</v>
      </c>
      <c r="B3" s="17" t="s">
        <v>559</v>
      </c>
      <c r="C3" s="157">
        <v>2</v>
      </c>
      <c r="D3" s="16">
        <v>-1</v>
      </c>
      <c r="E3" s="118">
        <f>C3+D3</f>
        <v>1</v>
      </c>
      <c r="F3" s="16">
        <v>-1</v>
      </c>
      <c r="G3" s="122">
        <v>4</v>
      </c>
      <c r="H3" s="122">
        <v>1</v>
      </c>
      <c r="I3" s="199">
        <v>1</v>
      </c>
      <c r="K3" s="22">
        <v>2</v>
      </c>
      <c r="L3" s="17" t="s">
        <v>439</v>
      </c>
      <c r="M3" s="28">
        <v>2</v>
      </c>
      <c r="N3" s="16">
        <v>-1</v>
      </c>
      <c r="O3" s="118" t="s">
        <v>0</v>
      </c>
      <c r="P3" s="16">
        <v>-1</v>
      </c>
      <c r="Q3" s="122">
        <v>1</v>
      </c>
      <c r="R3" s="122">
        <v>1</v>
      </c>
      <c r="S3" s="199">
        <v>3</v>
      </c>
      <c r="U3" s="22">
        <v>2</v>
      </c>
      <c r="V3" s="143" t="s">
        <v>560</v>
      </c>
      <c r="W3" s="157">
        <v>1</v>
      </c>
      <c r="AA3" s="122">
        <v>4</v>
      </c>
      <c r="AB3" s="122">
        <v>1</v>
      </c>
      <c r="AC3" s="199">
        <v>4</v>
      </c>
      <c r="AE3" s="22">
        <v>2</v>
      </c>
      <c r="AF3" s="17" t="s">
        <v>199</v>
      </c>
      <c r="AG3" s="157"/>
      <c r="AK3" s="122">
        <v>4</v>
      </c>
      <c r="AL3" s="122">
        <v>1</v>
      </c>
      <c r="AM3" s="199">
        <v>3</v>
      </c>
      <c r="AO3" s="22">
        <v>2</v>
      </c>
      <c r="AP3" s="17" t="s">
        <v>450</v>
      </c>
      <c r="AQ3" s="158"/>
      <c r="AU3" s="122"/>
      <c r="AW3" s="199">
        <v>3</v>
      </c>
    </row>
    <row r="4" spans="1:50" ht="16.5" thickBot="1">
      <c r="A4" s="12">
        <v>3</v>
      </c>
      <c r="B4" s="222" t="s">
        <v>500</v>
      </c>
      <c r="C4" s="28"/>
      <c r="I4" s="199">
        <v>3</v>
      </c>
      <c r="K4" s="22">
        <v>3</v>
      </c>
      <c r="L4" s="13" t="s">
        <v>138</v>
      </c>
      <c r="M4" s="15">
        <v>1</v>
      </c>
      <c r="N4" s="16">
        <v>-1</v>
      </c>
      <c r="O4" s="118" t="s">
        <v>0</v>
      </c>
      <c r="P4" s="16">
        <v>-1</v>
      </c>
      <c r="Q4" s="122">
        <v>3</v>
      </c>
      <c r="R4" s="122" t="s">
        <v>0</v>
      </c>
      <c r="S4" s="199">
        <v>2</v>
      </c>
      <c r="U4" s="22">
        <v>3</v>
      </c>
      <c r="V4" s="17" t="s">
        <v>126</v>
      </c>
      <c r="W4" s="157">
        <v>2</v>
      </c>
      <c r="X4" s="16">
        <v>-1</v>
      </c>
      <c r="Y4" s="118">
        <f>W4+X4</f>
        <v>1</v>
      </c>
      <c r="Z4" s="16">
        <v>-1</v>
      </c>
      <c r="AA4" s="122">
        <v>4</v>
      </c>
      <c r="AB4" s="122">
        <v>1</v>
      </c>
      <c r="AC4" s="199">
        <v>3</v>
      </c>
      <c r="AE4" s="22">
        <v>3</v>
      </c>
      <c r="AF4" s="104" t="s">
        <v>204</v>
      </c>
      <c r="AG4" s="249" t="s">
        <v>456</v>
      </c>
      <c r="AH4" s="89" t="s">
        <v>456</v>
      </c>
      <c r="AI4" s="89" t="s">
        <v>456</v>
      </c>
      <c r="AJ4" s="89" t="s">
        <v>456</v>
      </c>
      <c r="AK4" s="89" t="s">
        <v>456</v>
      </c>
      <c r="AL4" s="89" t="s">
        <v>456</v>
      </c>
      <c r="AM4" s="199">
        <v>3</v>
      </c>
      <c r="AO4" s="22">
        <v>3</v>
      </c>
      <c r="AP4" s="13" t="s">
        <v>25</v>
      </c>
      <c r="AQ4" s="157">
        <v>5</v>
      </c>
      <c r="AR4" s="16">
        <v>-1</v>
      </c>
      <c r="AS4" s="118">
        <f>AQ4+AR4</f>
        <v>4</v>
      </c>
      <c r="AT4" s="11">
        <v>-1</v>
      </c>
      <c r="AU4" s="122">
        <f>SUM(AS4+AT4)</f>
        <v>3</v>
      </c>
      <c r="AV4" s="122">
        <v>1</v>
      </c>
      <c r="AW4" s="199">
        <v>1</v>
      </c>
    </row>
    <row r="5" spans="1:50">
      <c r="A5" s="9">
        <v>4</v>
      </c>
      <c r="B5" s="13" t="s">
        <v>305</v>
      </c>
      <c r="C5" s="157">
        <v>1</v>
      </c>
      <c r="D5" s="16">
        <v>-1</v>
      </c>
      <c r="E5" s="118">
        <v>3</v>
      </c>
      <c r="F5" s="16">
        <v>-1</v>
      </c>
      <c r="G5" s="122">
        <v>3</v>
      </c>
      <c r="H5" s="122">
        <v>1</v>
      </c>
      <c r="I5" s="199">
        <f>G5-H5</f>
        <v>2</v>
      </c>
      <c r="K5" s="21">
        <v>4</v>
      </c>
      <c r="L5" s="143" t="s">
        <v>146</v>
      </c>
      <c r="M5" s="247"/>
      <c r="N5" s="85"/>
      <c r="O5" s="121"/>
      <c r="P5" s="85"/>
      <c r="Q5" s="124"/>
      <c r="R5" s="124"/>
      <c r="S5" s="207">
        <v>1</v>
      </c>
      <c r="U5" s="21">
        <v>4</v>
      </c>
      <c r="V5" s="143" t="s">
        <v>406</v>
      </c>
      <c r="W5" s="247"/>
      <c r="X5" s="85"/>
      <c r="Y5" s="121"/>
      <c r="Z5" s="85"/>
      <c r="AA5" s="124"/>
      <c r="AB5" s="124"/>
      <c r="AC5" s="207">
        <v>3</v>
      </c>
      <c r="AE5" s="21">
        <v>4</v>
      </c>
      <c r="AF5" s="17" t="s">
        <v>0</v>
      </c>
      <c r="AG5" s="251"/>
      <c r="AH5" s="93"/>
      <c r="AI5" s="120"/>
      <c r="AM5" s="199" t="s">
        <v>0</v>
      </c>
      <c r="AO5" s="21">
        <v>4</v>
      </c>
      <c r="AP5" s="13" t="s">
        <v>302</v>
      </c>
      <c r="AQ5" s="157"/>
      <c r="AU5" s="131">
        <v>3</v>
      </c>
      <c r="AV5" s="131">
        <v>1</v>
      </c>
      <c r="AW5" s="199">
        <f>SUM(AU5-AV5)</f>
        <v>2</v>
      </c>
    </row>
    <row r="6" spans="1:50">
      <c r="A6" s="12">
        <v>5</v>
      </c>
      <c r="B6" s="13" t="s">
        <v>561</v>
      </c>
      <c r="C6" s="157"/>
      <c r="G6" s="122">
        <v>3</v>
      </c>
      <c r="H6" s="122">
        <v>1</v>
      </c>
      <c r="I6" s="199">
        <v>1</v>
      </c>
      <c r="K6" s="22">
        <v>5</v>
      </c>
      <c r="L6" s="222" t="s">
        <v>141</v>
      </c>
      <c r="M6" s="248"/>
      <c r="N6" s="187"/>
      <c r="O6" s="188"/>
      <c r="P6" s="187"/>
      <c r="Q6" s="130"/>
      <c r="R6" s="130"/>
      <c r="S6" s="214">
        <v>2</v>
      </c>
      <c r="U6" s="22">
        <v>5</v>
      </c>
      <c r="V6" s="13" t="s">
        <v>306</v>
      </c>
      <c r="W6" s="157">
        <v>1</v>
      </c>
      <c r="X6" s="16">
        <v>-1</v>
      </c>
      <c r="Y6" s="118">
        <v>2</v>
      </c>
      <c r="Z6" s="16">
        <v>-1</v>
      </c>
      <c r="AA6" s="122">
        <v>3</v>
      </c>
      <c r="AB6" s="122">
        <v>1</v>
      </c>
      <c r="AC6" s="199">
        <f>AA6-AB6</f>
        <v>2</v>
      </c>
      <c r="AE6" s="22">
        <v>5</v>
      </c>
      <c r="AF6" s="180" t="s">
        <v>448</v>
      </c>
      <c r="AG6" s="157"/>
      <c r="AM6" s="199">
        <v>1</v>
      </c>
      <c r="AO6" s="22">
        <v>5</v>
      </c>
      <c r="AP6" s="13" t="s">
        <v>562</v>
      </c>
      <c r="AQ6" s="157">
        <v>1</v>
      </c>
      <c r="AR6" s="16">
        <v>-1</v>
      </c>
      <c r="AS6" s="118">
        <v>1</v>
      </c>
      <c r="AT6" s="11">
        <v>-1</v>
      </c>
      <c r="AU6" s="122">
        <v>3</v>
      </c>
      <c r="AV6" s="122">
        <v>1</v>
      </c>
      <c r="AW6" s="199">
        <v>1</v>
      </c>
    </row>
    <row r="7" spans="1:50" ht="16.5" thickBot="1">
      <c r="A7" s="12">
        <v>6</v>
      </c>
      <c r="B7" s="143" t="s">
        <v>11</v>
      </c>
      <c r="C7" s="16">
        <v>1</v>
      </c>
      <c r="D7" s="16">
        <v>-1</v>
      </c>
      <c r="E7" s="118">
        <v>3</v>
      </c>
      <c r="F7" s="16">
        <v>-1</v>
      </c>
      <c r="G7" s="122">
        <f>E7+F7</f>
        <v>2</v>
      </c>
      <c r="H7" s="122">
        <v>1</v>
      </c>
      <c r="I7" s="199">
        <f>G7-H7</f>
        <v>1</v>
      </c>
      <c r="K7" s="22">
        <v>6</v>
      </c>
      <c r="L7" s="143" t="s">
        <v>563</v>
      </c>
      <c r="M7" s="157"/>
      <c r="Q7" s="122">
        <v>2</v>
      </c>
      <c r="R7" s="122">
        <v>1</v>
      </c>
      <c r="S7" s="199">
        <f>Q7-R7</f>
        <v>1</v>
      </c>
      <c r="U7" s="22">
        <v>6</v>
      </c>
      <c r="V7" s="143" t="s">
        <v>564</v>
      </c>
      <c r="W7" s="247"/>
      <c r="X7" s="85"/>
      <c r="Y7" s="121"/>
      <c r="Z7" s="85"/>
      <c r="AA7" s="124"/>
      <c r="AB7" s="124"/>
      <c r="AC7" s="207">
        <v>1</v>
      </c>
      <c r="AE7" s="22">
        <v>6</v>
      </c>
      <c r="AF7" s="13" t="s">
        <v>0</v>
      </c>
      <c r="AG7" s="157">
        <v>1</v>
      </c>
      <c r="AH7" s="16">
        <v>-1</v>
      </c>
      <c r="AI7" s="118">
        <v>3</v>
      </c>
      <c r="AJ7" s="16">
        <v>-1</v>
      </c>
      <c r="AK7" s="122">
        <f>SUM(AI7+AJ7)</f>
        <v>2</v>
      </c>
      <c r="AL7" s="122">
        <v>1</v>
      </c>
      <c r="AM7" s="199" t="s">
        <v>0</v>
      </c>
      <c r="AO7" s="22">
        <v>6</v>
      </c>
      <c r="AP7" s="13" t="s">
        <v>170</v>
      </c>
      <c r="AQ7" s="157">
        <v>2</v>
      </c>
      <c r="AR7" s="16">
        <v>-1</v>
      </c>
      <c r="AS7" s="118">
        <v>2</v>
      </c>
      <c r="AT7" s="11">
        <v>-1</v>
      </c>
      <c r="AU7" s="122">
        <v>3</v>
      </c>
      <c r="AV7" s="122">
        <v>1</v>
      </c>
      <c r="AW7" s="199">
        <v>1</v>
      </c>
    </row>
    <row r="8" spans="1:50">
      <c r="A8" s="9">
        <v>7</v>
      </c>
      <c r="B8" s="180" t="s">
        <v>438</v>
      </c>
      <c r="C8" s="157">
        <v>2</v>
      </c>
      <c r="D8" s="16">
        <v>-1</v>
      </c>
      <c r="E8" s="118" t="s">
        <v>0</v>
      </c>
      <c r="F8" s="16">
        <v>-1</v>
      </c>
      <c r="G8" s="122">
        <v>2</v>
      </c>
      <c r="H8" s="122">
        <v>1</v>
      </c>
      <c r="I8" s="199">
        <f>G8-H8</f>
        <v>1</v>
      </c>
      <c r="K8" s="21">
        <v>7</v>
      </c>
      <c r="L8" s="13" t="s">
        <v>32</v>
      </c>
      <c r="M8" s="157">
        <v>1</v>
      </c>
      <c r="N8" s="16">
        <v>-1</v>
      </c>
      <c r="O8" s="118">
        <v>4</v>
      </c>
      <c r="P8" s="16">
        <v>-1</v>
      </c>
      <c r="Q8" s="122">
        <v>2</v>
      </c>
      <c r="R8" s="122">
        <v>1</v>
      </c>
      <c r="S8" s="199">
        <f>Q8-R8</f>
        <v>1</v>
      </c>
      <c r="U8" s="21">
        <v>7</v>
      </c>
      <c r="V8" s="13" t="s">
        <v>565</v>
      </c>
      <c r="W8" s="28">
        <v>2</v>
      </c>
      <c r="X8" s="15">
        <v>-1</v>
      </c>
      <c r="Y8" s="118">
        <v>3</v>
      </c>
      <c r="Z8" s="16">
        <v>-1</v>
      </c>
      <c r="AA8" s="122">
        <v>2</v>
      </c>
      <c r="AB8" s="122">
        <v>1</v>
      </c>
      <c r="AC8" s="199">
        <f>AA8-AB8</f>
        <v>1</v>
      </c>
      <c r="AE8" s="21">
        <v>7</v>
      </c>
      <c r="AF8" s="17" t="s">
        <v>44</v>
      </c>
      <c r="AG8" s="16">
        <v>4</v>
      </c>
      <c r="AH8" s="16">
        <v>-1</v>
      </c>
      <c r="AI8" s="118">
        <f>AG8+AH8</f>
        <v>3</v>
      </c>
      <c r="AJ8" s="16">
        <v>-1</v>
      </c>
      <c r="AK8" s="122">
        <f>SUM(AI8+AJ8)</f>
        <v>2</v>
      </c>
      <c r="AL8" s="122">
        <v>1</v>
      </c>
      <c r="AM8" s="199">
        <f t="shared" ref="AM8:AM11" si="0">AK8-AL8</f>
        <v>1</v>
      </c>
      <c r="AO8" s="21">
        <v>7</v>
      </c>
      <c r="AP8" s="13" t="s">
        <v>50</v>
      </c>
      <c r="AQ8" s="158">
        <v>4</v>
      </c>
      <c r="AR8" s="16">
        <v>-1</v>
      </c>
      <c r="AS8" s="118">
        <v>3</v>
      </c>
      <c r="AT8" s="11">
        <v>-1</v>
      </c>
      <c r="AU8" s="122">
        <f>SUM(AS8+AT8)</f>
        <v>2</v>
      </c>
      <c r="AV8" s="122">
        <v>1</v>
      </c>
      <c r="AW8" s="199">
        <f>SUM(AU8-AV8)</f>
        <v>1</v>
      </c>
    </row>
    <row r="9" spans="1:50">
      <c r="A9" s="12">
        <v>8</v>
      </c>
      <c r="B9" s="13" t="s">
        <v>315</v>
      </c>
      <c r="C9" s="157"/>
      <c r="G9" s="122">
        <v>2</v>
      </c>
      <c r="H9" s="122">
        <v>1</v>
      </c>
      <c r="I9" s="199">
        <v>1</v>
      </c>
      <c r="K9" s="22">
        <v>8</v>
      </c>
      <c r="L9" s="143" t="s">
        <v>566</v>
      </c>
      <c r="M9" s="28">
        <v>1</v>
      </c>
      <c r="N9" s="16">
        <v>-1</v>
      </c>
      <c r="O9" s="118">
        <v>3</v>
      </c>
      <c r="P9" s="16">
        <v>-1</v>
      </c>
      <c r="Q9" s="122">
        <v>2</v>
      </c>
      <c r="R9" s="122">
        <v>1</v>
      </c>
      <c r="S9" s="199">
        <f>Q9-R9</f>
        <v>1</v>
      </c>
      <c r="U9" s="22">
        <v>8</v>
      </c>
      <c r="V9" s="143" t="s">
        <v>134</v>
      </c>
      <c r="W9" s="16">
        <v>1</v>
      </c>
      <c r="AA9" s="122">
        <v>2</v>
      </c>
      <c r="AB9" s="122">
        <v>1</v>
      </c>
      <c r="AC9" s="199">
        <f>AA9-AB9</f>
        <v>1</v>
      </c>
      <c r="AE9" s="22">
        <v>8</v>
      </c>
      <c r="AF9" s="17" t="s">
        <v>456</v>
      </c>
      <c r="AK9" s="122">
        <v>2</v>
      </c>
      <c r="AL9" s="122">
        <v>1</v>
      </c>
      <c r="AM9" s="199">
        <v>3</v>
      </c>
      <c r="AO9" s="22">
        <v>8</v>
      </c>
      <c r="AP9" s="13" t="s">
        <v>567</v>
      </c>
      <c r="AQ9" s="16">
        <v>1</v>
      </c>
      <c r="AR9" s="16">
        <v>-1</v>
      </c>
      <c r="AS9" s="118">
        <v>3</v>
      </c>
      <c r="AT9" s="11">
        <v>-1</v>
      </c>
      <c r="AU9" s="122">
        <f>SUM(AS9+AT9)</f>
        <v>2</v>
      </c>
      <c r="AV9" s="131">
        <v>1</v>
      </c>
      <c r="AW9" s="199">
        <f>SUM(AU9-AV9)</f>
        <v>1</v>
      </c>
    </row>
    <row r="10" spans="1:50" ht="16.5" thickBot="1">
      <c r="A10" s="12">
        <v>9</v>
      </c>
      <c r="B10" s="13" t="s">
        <v>568</v>
      </c>
      <c r="C10" s="157">
        <v>1</v>
      </c>
      <c r="D10" s="16">
        <v>-1</v>
      </c>
      <c r="E10" s="118" t="s">
        <v>0</v>
      </c>
      <c r="F10" s="16" t="s">
        <v>0</v>
      </c>
      <c r="G10" s="122">
        <v>2</v>
      </c>
      <c r="H10" s="122">
        <v>1</v>
      </c>
      <c r="I10" s="199">
        <f>G10-H10</f>
        <v>1</v>
      </c>
      <c r="K10" s="22">
        <v>9</v>
      </c>
      <c r="L10" s="13" t="s">
        <v>569</v>
      </c>
      <c r="M10" s="157">
        <v>3</v>
      </c>
      <c r="N10" s="16">
        <v>-1</v>
      </c>
      <c r="O10" s="118">
        <v>3</v>
      </c>
      <c r="P10" s="16">
        <v>-1</v>
      </c>
      <c r="Q10" s="122">
        <f>O10+P10</f>
        <v>2</v>
      </c>
      <c r="R10" s="122">
        <v>1</v>
      </c>
      <c r="S10" s="199">
        <f>Q10-R10</f>
        <v>1</v>
      </c>
      <c r="U10" s="22">
        <v>9</v>
      </c>
      <c r="V10" s="180" t="s">
        <v>435</v>
      </c>
      <c r="W10" s="28">
        <v>3</v>
      </c>
      <c r="X10" s="16">
        <v>-1</v>
      </c>
      <c r="Y10" s="118">
        <v>2</v>
      </c>
      <c r="Z10" s="16">
        <v>-1</v>
      </c>
      <c r="AA10" s="122">
        <v>1</v>
      </c>
      <c r="AB10" s="122">
        <v>1</v>
      </c>
      <c r="AC10" s="199">
        <v>1</v>
      </c>
      <c r="AE10" s="22">
        <v>9</v>
      </c>
      <c r="AF10" s="13" t="s">
        <v>570</v>
      </c>
      <c r="AG10" s="157">
        <v>2</v>
      </c>
      <c r="AH10" s="16">
        <v>-1</v>
      </c>
      <c r="AI10" s="118">
        <v>1</v>
      </c>
      <c r="AJ10" s="16">
        <v>-1</v>
      </c>
      <c r="AK10" s="122">
        <v>2</v>
      </c>
      <c r="AL10" s="122">
        <v>1</v>
      </c>
      <c r="AM10" s="199">
        <f t="shared" si="0"/>
        <v>1</v>
      </c>
      <c r="AO10" s="22">
        <v>9</v>
      </c>
      <c r="AP10" s="13" t="s">
        <v>74</v>
      </c>
      <c r="AQ10" s="158">
        <v>1</v>
      </c>
      <c r="AR10" s="16">
        <v>-1</v>
      </c>
      <c r="AS10" s="118">
        <v>3</v>
      </c>
      <c r="AT10" s="11">
        <v>-1</v>
      </c>
      <c r="AU10" s="122">
        <f>SUM(AS10+AT10)</f>
        <v>2</v>
      </c>
      <c r="AV10" s="122">
        <v>1</v>
      </c>
      <c r="AW10" s="199">
        <v>2</v>
      </c>
    </row>
    <row r="11" spans="1:50">
      <c r="A11" s="9">
        <v>10</v>
      </c>
      <c r="B11" s="143" t="s">
        <v>571</v>
      </c>
      <c r="C11" s="157"/>
      <c r="G11" s="122">
        <v>3</v>
      </c>
      <c r="H11" s="122">
        <v>1</v>
      </c>
      <c r="I11" s="199">
        <v>1</v>
      </c>
      <c r="K11" s="21">
        <v>10</v>
      </c>
      <c r="L11" s="17" t="s">
        <v>111</v>
      </c>
      <c r="M11" s="15">
        <v>2</v>
      </c>
      <c r="N11" s="16">
        <v>-1</v>
      </c>
      <c r="O11" s="118">
        <v>1</v>
      </c>
      <c r="P11" s="16">
        <v>-1</v>
      </c>
      <c r="Q11" s="122">
        <v>2</v>
      </c>
      <c r="R11" s="122">
        <v>1</v>
      </c>
      <c r="S11" s="199">
        <f>Q11-R11</f>
        <v>1</v>
      </c>
      <c r="U11" s="21">
        <v>10</v>
      </c>
      <c r="V11" s="13" t="s">
        <v>572</v>
      </c>
      <c r="AC11" s="199">
        <v>1</v>
      </c>
      <c r="AE11" s="21">
        <v>10</v>
      </c>
      <c r="AF11" s="143" t="s">
        <v>362</v>
      </c>
      <c r="AG11" s="157">
        <v>2</v>
      </c>
      <c r="AH11" s="16">
        <v>-1</v>
      </c>
      <c r="AI11" s="118">
        <f>AG11+AH11</f>
        <v>1</v>
      </c>
      <c r="AJ11" s="16">
        <v>-1</v>
      </c>
      <c r="AK11" s="122">
        <v>2</v>
      </c>
      <c r="AL11" s="122">
        <v>1</v>
      </c>
      <c r="AM11" s="199">
        <f t="shared" si="0"/>
        <v>1</v>
      </c>
      <c r="AO11" s="21">
        <v>10</v>
      </c>
      <c r="AP11" s="143" t="s">
        <v>251</v>
      </c>
      <c r="AU11" s="131">
        <v>2</v>
      </c>
      <c r="AV11" s="122">
        <v>1</v>
      </c>
      <c r="AW11" s="199">
        <f>SUM(AU11-AV11)</f>
        <v>1</v>
      </c>
    </row>
    <row r="12" spans="1:50">
      <c r="A12" s="12">
        <v>11</v>
      </c>
      <c r="B12" s="13" t="s">
        <v>573</v>
      </c>
      <c r="C12" s="28">
        <v>3</v>
      </c>
      <c r="D12" s="16">
        <v>-1</v>
      </c>
      <c r="E12" s="118">
        <f>C12+D12</f>
        <v>2</v>
      </c>
      <c r="F12" s="16">
        <v>-1</v>
      </c>
      <c r="G12" s="122">
        <f>E12+F12</f>
        <v>1</v>
      </c>
      <c r="H12" s="122">
        <v>1</v>
      </c>
      <c r="I12" s="199">
        <v>2</v>
      </c>
      <c r="K12" s="22">
        <v>11</v>
      </c>
      <c r="L12" s="180" t="s">
        <v>437</v>
      </c>
      <c r="Q12" s="122">
        <v>1</v>
      </c>
      <c r="R12" s="122">
        <v>1</v>
      </c>
      <c r="S12" s="199">
        <v>1</v>
      </c>
      <c r="U12" s="22">
        <v>11</v>
      </c>
      <c r="V12" s="13" t="s">
        <v>574</v>
      </c>
      <c r="W12" s="15"/>
      <c r="AC12" s="199">
        <v>1</v>
      </c>
      <c r="AE12" s="22">
        <v>11</v>
      </c>
      <c r="AF12" s="13" t="s">
        <v>575</v>
      </c>
      <c r="AG12" s="250"/>
      <c r="AH12" s="250"/>
      <c r="AI12" s="252"/>
      <c r="AJ12" s="250"/>
      <c r="AK12" s="253">
        <v>2</v>
      </c>
      <c r="AL12" s="253">
        <v>1</v>
      </c>
      <c r="AM12" s="199">
        <v>2</v>
      </c>
      <c r="AO12" s="22">
        <v>11</v>
      </c>
      <c r="AP12" s="13" t="s">
        <v>576</v>
      </c>
      <c r="AQ12" s="16">
        <v>2</v>
      </c>
      <c r="AR12" s="16">
        <v>-1</v>
      </c>
      <c r="AS12" s="118">
        <f>AQ12+AR12</f>
        <v>1</v>
      </c>
      <c r="AT12" s="11">
        <v>-1</v>
      </c>
      <c r="AU12" s="122">
        <v>1</v>
      </c>
      <c r="AV12" s="122">
        <v>1</v>
      </c>
      <c r="AW12" s="199">
        <v>1</v>
      </c>
    </row>
    <row r="13" spans="1:50" ht="16.5" thickBot="1">
      <c r="A13" s="12">
        <v>12</v>
      </c>
      <c r="B13" s="143" t="s">
        <v>39</v>
      </c>
      <c r="C13" s="85"/>
      <c r="D13" s="85"/>
      <c r="E13" s="121"/>
      <c r="F13" s="85"/>
      <c r="G13" s="124"/>
      <c r="H13" s="124"/>
      <c r="I13" s="207">
        <v>1</v>
      </c>
      <c r="K13" s="22">
        <v>12</v>
      </c>
      <c r="L13" s="13" t="s">
        <v>507</v>
      </c>
      <c r="S13" s="199">
        <v>2</v>
      </c>
      <c r="U13" s="22">
        <v>12</v>
      </c>
      <c r="V13" s="13" t="s">
        <v>577</v>
      </c>
      <c r="AC13" s="199">
        <v>1</v>
      </c>
      <c r="AE13" s="22">
        <v>12</v>
      </c>
      <c r="AF13" s="180" t="s">
        <v>316</v>
      </c>
      <c r="AG13" s="16">
        <v>2</v>
      </c>
      <c r="AH13" s="16">
        <v>-1</v>
      </c>
      <c r="AI13" s="118">
        <f>AG13+AH13</f>
        <v>1</v>
      </c>
      <c r="AJ13" s="16">
        <v>-1</v>
      </c>
      <c r="AK13" s="122">
        <v>1</v>
      </c>
      <c r="AL13" s="122">
        <v>1</v>
      </c>
      <c r="AM13" s="199">
        <v>2</v>
      </c>
      <c r="AO13" s="22">
        <v>12</v>
      </c>
      <c r="AP13" s="17" t="s">
        <v>444</v>
      </c>
      <c r="AQ13" s="93">
        <v>1</v>
      </c>
      <c r="AR13" s="93">
        <v>-1</v>
      </c>
      <c r="AS13" s="120">
        <v>2</v>
      </c>
      <c r="AT13" s="11">
        <v>-1</v>
      </c>
      <c r="AU13" s="122">
        <v>1</v>
      </c>
      <c r="AV13" s="122">
        <v>1</v>
      </c>
      <c r="AW13" s="199">
        <v>1</v>
      </c>
      <c r="AX13" s="11" t="s">
        <v>0</v>
      </c>
    </row>
    <row r="14" spans="1:50">
      <c r="A14" s="9">
        <v>13</v>
      </c>
      <c r="B14" s="13" t="s">
        <v>578</v>
      </c>
      <c r="C14" s="15"/>
      <c r="I14" s="199">
        <v>1</v>
      </c>
      <c r="K14" s="21">
        <v>13</v>
      </c>
      <c r="L14" s="13" t="s">
        <v>132</v>
      </c>
      <c r="M14" s="15"/>
      <c r="S14" s="199">
        <v>1</v>
      </c>
      <c r="U14" s="21">
        <v>13</v>
      </c>
      <c r="V14" s="13" t="s">
        <v>310</v>
      </c>
      <c r="AC14" s="199">
        <v>1</v>
      </c>
      <c r="AE14" s="21">
        <v>13</v>
      </c>
      <c r="AF14" s="13" t="s">
        <v>91</v>
      </c>
      <c r="AG14" s="16">
        <v>3</v>
      </c>
      <c r="AH14" s="16">
        <v>-1</v>
      </c>
      <c r="AI14" s="118">
        <f>AG14+AH14</f>
        <v>2</v>
      </c>
      <c r="AJ14" s="16">
        <v>-1</v>
      </c>
      <c r="AK14" s="122">
        <f>SUM(AI14+AJ14)</f>
        <v>1</v>
      </c>
      <c r="AL14" s="122">
        <v>1</v>
      </c>
      <c r="AM14" s="199">
        <v>1</v>
      </c>
      <c r="AO14" s="21">
        <v>13</v>
      </c>
      <c r="AP14" s="13" t="s">
        <v>158</v>
      </c>
      <c r="AQ14" s="154"/>
      <c r="AU14" s="122"/>
      <c r="AV14" s="122"/>
      <c r="AW14" s="199">
        <v>1</v>
      </c>
      <c r="AX14" s="11" t="s">
        <v>0</v>
      </c>
    </row>
    <row r="15" spans="1:50">
      <c r="A15" s="12">
        <v>14</v>
      </c>
      <c r="B15" s="111" t="s">
        <v>579</v>
      </c>
      <c r="C15" s="15"/>
      <c r="D15" s="15"/>
      <c r="I15" s="199">
        <v>1</v>
      </c>
      <c r="K15" s="22">
        <v>14</v>
      </c>
      <c r="L15" s="143" t="s">
        <v>580</v>
      </c>
      <c r="M15" s="221"/>
      <c r="N15" s="93"/>
      <c r="O15" s="120"/>
      <c r="S15" s="199">
        <v>1</v>
      </c>
      <c r="U15" s="22">
        <v>14</v>
      </c>
      <c r="V15" s="13" t="s">
        <v>354</v>
      </c>
      <c r="W15" s="28"/>
      <c r="AC15" s="199">
        <v>1</v>
      </c>
      <c r="AE15" s="22">
        <v>14</v>
      </c>
      <c r="AF15" s="111" t="s">
        <v>70</v>
      </c>
      <c r="AG15" s="157"/>
      <c r="AH15" s="15"/>
      <c r="AM15" s="199">
        <v>1</v>
      </c>
      <c r="AO15" s="22">
        <v>14</v>
      </c>
      <c r="AP15" s="143" t="s">
        <v>52</v>
      </c>
      <c r="AQ15" s="85"/>
      <c r="AR15" s="85"/>
      <c r="AS15" s="121"/>
      <c r="AT15" s="83"/>
      <c r="AU15" s="189"/>
      <c r="AV15" s="189"/>
      <c r="AW15" s="212">
        <v>1</v>
      </c>
      <c r="AX15" s="11" t="s">
        <v>0</v>
      </c>
    </row>
    <row r="16" spans="1:50" ht="16.5" thickBot="1">
      <c r="A16" s="12">
        <v>15</v>
      </c>
      <c r="B16" s="13" t="s">
        <v>581</v>
      </c>
      <c r="C16" s="157"/>
      <c r="I16" s="199">
        <v>1</v>
      </c>
      <c r="K16" s="22">
        <v>15</v>
      </c>
      <c r="L16" s="13" t="s">
        <v>582</v>
      </c>
      <c r="M16" s="28"/>
      <c r="S16" s="199">
        <v>1</v>
      </c>
      <c r="U16" s="22">
        <v>15</v>
      </c>
      <c r="V16" s="13" t="s">
        <v>581</v>
      </c>
      <c r="W16" s="28"/>
      <c r="AC16" s="199">
        <v>1</v>
      </c>
      <c r="AE16" s="22">
        <v>15</v>
      </c>
      <c r="AF16" s="13" t="s">
        <v>582</v>
      </c>
      <c r="AG16" s="157"/>
      <c r="AM16" s="199">
        <v>1</v>
      </c>
      <c r="AO16" s="22">
        <v>15</v>
      </c>
      <c r="AP16" s="13" t="s">
        <v>581</v>
      </c>
      <c r="AQ16" s="157"/>
      <c r="AV16" s="122"/>
      <c r="AW16" s="199">
        <v>1</v>
      </c>
    </row>
    <row r="17" spans="1:49">
      <c r="A17" s="9">
        <v>16</v>
      </c>
      <c r="B17" s="111" t="s">
        <v>583</v>
      </c>
      <c r="C17" s="157"/>
      <c r="I17" s="199">
        <v>1</v>
      </c>
      <c r="K17" s="21">
        <v>16</v>
      </c>
      <c r="L17" s="13" t="s">
        <v>583</v>
      </c>
      <c r="M17" s="15"/>
      <c r="S17" s="199">
        <v>1</v>
      </c>
      <c r="U17" s="21">
        <v>16</v>
      </c>
      <c r="V17" s="13" t="s">
        <v>583</v>
      </c>
      <c r="AC17" s="199">
        <v>1</v>
      </c>
      <c r="AE17" s="21">
        <v>16</v>
      </c>
      <c r="AF17" s="13" t="s">
        <v>583</v>
      </c>
      <c r="AG17" s="157"/>
      <c r="AM17" s="199">
        <v>1</v>
      </c>
      <c r="AO17" s="21">
        <v>16</v>
      </c>
      <c r="AP17" s="13" t="s">
        <v>583</v>
      </c>
      <c r="AQ17" s="157"/>
      <c r="AV17" s="122"/>
      <c r="AW17" s="199">
        <v>1</v>
      </c>
    </row>
    <row r="18" spans="1:49">
      <c r="A18" s="12"/>
      <c r="B18" s="11" t="s">
        <v>0</v>
      </c>
      <c r="C18" s="24"/>
      <c r="E18" s="118" t="s">
        <v>0</v>
      </c>
      <c r="F18" s="16" t="s">
        <v>0</v>
      </c>
      <c r="G18" s="122" t="s">
        <v>0</v>
      </c>
      <c r="I18" s="199" t="s">
        <v>0</v>
      </c>
      <c r="K18" s="22"/>
      <c r="L18" s="13" t="s">
        <v>0</v>
      </c>
      <c r="M18" s="11"/>
      <c r="N18" s="11"/>
      <c r="O18" s="11"/>
      <c r="P18" s="11"/>
      <c r="Q18" s="11"/>
      <c r="R18" s="11"/>
      <c r="S18" s="215" t="s">
        <v>0</v>
      </c>
      <c r="U18" s="22"/>
      <c r="V18" s="13" t="s">
        <v>0</v>
      </c>
      <c r="W18" s="157" t="s">
        <v>0</v>
      </c>
      <c r="Y18" s="118" t="s">
        <v>0</v>
      </c>
      <c r="Z18" s="16" t="s">
        <v>0</v>
      </c>
      <c r="AA18" s="122" t="s">
        <v>0</v>
      </c>
      <c r="AC18" s="199" t="s">
        <v>0</v>
      </c>
      <c r="AE18" s="22"/>
      <c r="AF18" s="13" t="s">
        <v>0</v>
      </c>
      <c r="AG18" s="157"/>
      <c r="AK18" s="122" t="s">
        <v>0</v>
      </c>
      <c r="AL18" s="122" t="s">
        <v>0</v>
      </c>
      <c r="AM18" s="199" t="s">
        <v>0</v>
      </c>
      <c r="AO18" s="22"/>
      <c r="AP18" s="13" t="s">
        <v>0</v>
      </c>
      <c r="AQ18" s="157" t="s">
        <v>0</v>
      </c>
      <c r="AU18" s="122"/>
      <c r="AV18" s="122"/>
      <c r="AW18" s="199"/>
    </row>
    <row r="19" spans="1:49">
      <c r="A19" s="12" t="s">
        <v>85</v>
      </c>
      <c r="B19" s="86" t="s">
        <v>86</v>
      </c>
      <c r="C19" s="24" t="s">
        <v>0</v>
      </c>
      <c r="E19" s="118">
        <v>1</v>
      </c>
      <c r="F19" s="16">
        <v>-1</v>
      </c>
      <c r="G19" s="122">
        <v>0</v>
      </c>
      <c r="I19" s="199"/>
      <c r="K19" s="22" t="s">
        <v>85</v>
      </c>
      <c r="L19" s="13" t="s">
        <v>86</v>
      </c>
      <c r="M19" s="157">
        <v>1</v>
      </c>
      <c r="N19" s="16">
        <v>-1</v>
      </c>
      <c r="O19" s="118" t="s">
        <v>0</v>
      </c>
      <c r="P19" s="16">
        <v>-1</v>
      </c>
      <c r="Q19" s="122">
        <v>0</v>
      </c>
      <c r="R19" s="122" t="s">
        <v>0</v>
      </c>
      <c r="S19" s="199"/>
      <c r="U19" s="22" t="s">
        <v>85</v>
      </c>
      <c r="V19" s="13" t="s">
        <v>86</v>
      </c>
      <c r="W19" s="157" t="s">
        <v>0</v>
      </c>
      <c r="Z19" s="16">
        <v>-1</v>
      </c>
      <c r="AA19" s="122">
        <v>1</v>
      </c>
      <c r="AB19" s="122">
        <v>1</v>
      </c>
      <c r="AC19" s="199"/>
      <c r="AE19" s="22" t="s">
        <v>85</v>
      </c>
      <c r="AF19" s="13" t="s">
        <v>86</v>
      </c>
      <c r="AG19" s="157" t="s">
        <v>0</v>
      </c>
      <c r="AK19" s="122">
        <v>0</v>
      </c>
      <c r="AL19" s="122" t="s">
        <v>0</v>
      </c>
      <c r="AM19" s="199" t="s">
        <v>0</v>
      </c>
      <c r="AO19" s="22" t="s">
        <v>85</v>
      </c>
      <c r="AP19" s="13" t="s">
        <v>86</v>
      </c>
      <c r="AQ19" s="157"/>
      <c r="AU19" s="122">
        <v>0</v>
      </c>
      <c r="AV19" s="122"/>
      <c r="AW19" s="199"/>
    </row>
    <row r="20" spans="1:49">
      <c r="A20" s="22"/>
      <c r="B20" s="220" t="s">
        <v>0</v>
      </c>
      <c r="C20" s="157"/>
      <c r="F20" s="16" t="s">
        <v>0</v>
      </c>
      <c r="G20" s="122" t="s">
        <v>0</v>
      </c>
      <c r="I20" s="199"/>
      <c r="K20" s="22"/>
      <c r="L20" s="13" t="s">
        <v>0</v>
      </c>
      <c r="R20" s="122" t="s">
        <v>0</v>
      </c>
      <c r="S20" s="199" t="s">
        <v>0</v>
      </c>
      <c r="U20" s="22"/>
      <c r="V20" s="13" t="s">
        <v>0</v>
      </c>
      <c r="W20" s="157"/>
      <c r="Z20" s="16">
        <v>-1</v>
      </c>
      <c r="AA20" s="122" t="s">
        <v>0</v>
      </c>
      <c r="AC20" s="199"/>
      <c r="AE20" s="22"/>
      <c r="AF20" s="13" t="s">
        <v>0</v>
      </c>
      <c r="AG20" s="157"/>
      <c r="AL20" s="122" t="s">
        <v>0</v>
      </c>
      <c r="AM20" s="199" t="s">
        <v>0</v>
      </c>
      <c r="AO20" s="22"/>
      <c r="AP20" s="13" t="s">
        <v>0</v>
      </c>
      <c r="AQ20" s="157" t="s">
        <v>0</v>
      </c>
      <c r="AU20" s="122"/>
      <c r="AV20" s="122"/>
      <c r="AW20" s="199"/>
    </row>
    <row r="21" spans="1:49">
      <c r="A21" s="22" t="s">
        <v>88</v>
      </c>
      <c r="B21" s="143" t="s">
        <v>217</v>
      </c>
      <c r="C21" s="85"/>
      <c r="D21" s="85"/>
      <c r="E21" s="121"/>
      <c r="F21" s="85"/>
      <c r="G21" s="124"/>
      <c r="H21" s="124"/>
      <c r="I21" s="207">
        <v>2</v>
      </c>
      <c r="K21" s="22" t="s">
        <v>88</v>
      </c>
      <c r="L21" s="143" t="s">
        <v>72</v>
      </c>
      <c r="M21" s="85"/>
      <c r="N21" s="85"/>
      <c r="O21" s="121"/>
      <c r="P21" s="85"/>
      <c r="Q21" s="124"/>
      <c r="R21" s="124"/>
      <c r="S21" s="207">
        <v>1</v>
      </c>
      <c r="U21" s="22" t="s">
        <v>88</v>
      </c>
      <c r="V21" s="13" t="s">
        <v>168</v>
      </c>
      <c r="AA21" s="122" t="s">
        <v>0</v>
      </c>
      <c r="AC21" s="199">
        <v>1</v>
      </c>
      <c r="AE21" s="22" t="s">
        <v>88</v>
      </c>
      <c r="AF21" s="143" t="s">
        <v>96</v>
      </c>
      <c r="AG21" s="85"/>
      <c r="AH21" s="85"/>
      <c r="AI21" s="121"/>
      <c r="AJ21" s="85"/>
      <c r="AK21" s="124"/>
      <c r="AL21" s="124"/>
      <c r="AM21" s="207">
        <v>1</v>
      </c>
      <c r="AO21" s="22" t="s">
        <v>88</v>
      </c>
      <c r="AP21" s="13" t="s">
        <v>584</v>
      </c>
      <c r="AQ21" s="158"/>
      <c r="AR21" s="15"/>
      <c r="AS21" s="118">
        <v>1</v>
      </c>
      <c r="AT21" s="11">
        <v>-1</v>
      </c>
      <c r="AU21" s="122" t="s">
        <v>0</v>
      </c>
      <c r="AV21" s="122"/>
      <c r="AW21" s="199">
        <v>1</v>
      </c>
    </row>
    <row r="22" spans="1:49">
      <c r="A22" s="22" t="s">
        <v>88</v>
      </c>
      <c r="B22" s="109" t="s">
        <v>585</v>
      </c>
      <c r="I22" s="199">
        <v>1</v>
      </c>
      <c r="K22" s="22" t="s">
        <v>88</v>
      </c>
      <c r="L22" s="17" t="s">
        <v>200</v>
      </c>
      <c r="S22" s="199">
        <v>7</v>
      </c>
      <c r="U22" s="22" t="s">
        <v>88</v>
      </c>
      <c r="V22" s="13" t="s">
        <v>189</v>
      </c>
      <c r="AC22" s="199">
        <v>2</v>
      </c>
      <c r="AE22" s="22" t="s">
        <v>88</v>
      </c>
      <c r="AF22" s="13" t="s">
        <v>92</v>
      </c>
      <c r="AM22" s="199">
        <v>2</v>
      </c>
      <c r="AO22" s="22" t="s">
        <v>88</v>
      </c>
      <c r="AP22" s="13" t="s">
        <v>586</v>
      </c>
      <c r="AQ22" s="157">
        <v>2</v>
      </c>
      <c r="AR22" s="16">
        <v>-1</v>
      </c>
      <c r="AS22" s="118" t="s">
        <v>0</v>
      </c>
      <c r="AU22" s="122"/>
      <c r="AV22" s="122"/>
      <c r="AW22" s="199">
        <v>2</v>
      </c>
    </row>
    <row r="23" spans="1:49">
      <c r="A23" s="22" t="s">
        <v>88</v>
      </c>
      <c r="B23" s="143" t="s">
        <v>587</v>
      </c>
      <c r="C23" s="85"/>
      <c r="D23" s="85"/>
      <c r="E23" s="121"/>
      <c r="F23" s="85"/>
      <c r="G23" s="124"/>
      <c r="H23" s="124"/>
      <c r="I23" s="207">
        <v>1</v>
      </c>
      <c r="K23" s="22" t="s">
        <v>88</v>
      </c>
      <c r="L23" s="143" t="s">
        <v>188</v>
      </c>
      <c r="M23" s="85"/>
      <c r="N23" s="85"/>
      <c r="O23" s="121"/>
      <c r="P23" s="85"/>
      <c r="Q23" s="124"/>
      <c r="R23" s="124"/>
      <c r="S23" s="207">
        <v>1</v>
      </c>
      <c r="U23" s="22" t="s">
        <v>88</v>
      </c>
      <c r="V23" s="13" t="s">
        <v>318</v>
      </c>
      <c r="AC23" s="199">
        <v>1</v>
      </c>
      <c r="AE23" s="22" t="s">
        <v>88</v>
      </c>
      <c r="AF23" s="17" t="s">
        <v>588</v>
      </c>
      <c r="AM23" s="199">
        <v>1</v>
      </c>
      <c r="AO23" s="22" t="s">
        <v>88</v>
      </c>
      <c r="AP23" s="13" t="s">
        <v>27</v>
      </c>
      <c r="AQ23" s="157"/>
      <c r="AU23" s="122"/>
      <c r="AV23" s="122"/>
      <c r="AW23" s="199">
        <v>2</v>
      </c>
    </row>
    <row r="24" spans="1:49">
      <c r="A24" s="22" t="s">
        <v>88</v>
      </c>
      <c r="B24" s="13" t="s">
        <v>0</v>
      </c>
      <c r="C24" s="157"/>
      <c r="G24" s="122" t="s">
        <v>0</v>
      </c>
      <c r="I24" s="199"/>
      <c r="K24" s="22" t="s">
        <v>88</v>
      </c>
      <c r="L24" s="13" t="s">
        <v>0</v>
      </c>
      <c r="M24" s="157"/>
      <c r="Q24" s="122" t="s">
        <v>0</v>
      </c>
      <c r="S24" s="199"/>
      <c r="U24" s="22" t="s">
        <v>88</v>
      </c>
      <c r="V24" s="13" t="s">
        <v>0</v>
      </c>
      <c r="AC24" s="199"/>
      <c r="AE24" s="22" t="s">
        <v>88</v>
      </c>
      <c r="AF24" s="13" t="s">
        <v>0</v>
      </c>
      <c r="AM24" s="199"/>
      <c r="AO24" s="22" t="s">
        <v>88</v>
      </c>
      <c r="AP24" s="13" t="s">
        <v>0</v>
      </c>
      <c r="AQ24" s="157"/>
      <c r="AU24" s="122"/>
      <c r="AV24" s="122"/>
      <c r="AW24" s="199"/>
    </row>
    <row r="25" spans="1:49">
      <c r="A25" s="12" t="s">
        <v>97</v>
      </c>
      <c r="B25" s="87" t="s">
        <v>98</v>
      </c>
      <c r="C25" s="24">
        <v>-2</v>
      </c>
      <c r="E25" s="118" t="s">
        <v>0</v>
      </c>
      <c r="F25" s="16" t="s">
        <v>0</v>
      </c>
      <c r="G25" s="122">
        <v>0</v>
      </c>
      <c r="I25" s="199">
        <v>-3</v>
      </c>
      <c r="K25" s="22" t="s">
        <v>97</v>
      </c>
      <c r="L25" s="13" t="s">
        <v>0</v>
      </c>
      <c r="M25" s="28" t="s">
        <v>0</v>
      </c>
      <c r="N25" s="15">
        <v>-1</v>
      </c>
      <c r="O25" s="118" t="s">
        <v>0</v>
      </c>
      <c r="P25" s="16">
        <v>-1</v>
      </c>
      <c r="Q25" s="122">
        <v>0</v>
      </c>
      <c r="S25" s="199">
        <v>-3</v>
      </c>
      <c r="U25" s="22" t="s">
        <v>97</v>
      </c>
      <c r="V25" s="13" t="s">
        <v>0</v>
      </c>
      <c r="W25" s="157">
        <v>-1</v>
      </c>
      <c r="Y25" s="118">
        <v>-2</v>
      </c>
      <c r="Z25" s="16" t="s">
        <v>0</v>
      </c>
      <c r="AA25" s="122">
        <v>0</v>
      </c>
      <c r="AC25" s="199">
        <v>-3</v>
      </c>
      <c r="AE25" s="22" t="s">
        <v>97</v>
      </c>
      <c r="AF25" s="13" t="s">
        <v>0</v>
      </c>
      <c r="AG25" s="157">
        <v>-2</v>
      </c>
      <c r="AI25" s="118">
        <v>-2</v>
      </c>
      <c r="AJ25" s="16" t="s">
        <v>0</v>
      </c>
      <c r="AK25" s="122">
        <v>0</v>
      </c>
      <c r="AM25" s="199">
        <v>-3</v>
      </c>
      <c r="AO25" s="22" t="s">
        <v>97</v>
      </c>
      <c r="AP25" s="13" t="s">
        <v>98</v>
      </c>
      <c r="AQ25" s="157">
        <v>-2</v>
      </c>
      <c r="AS25" s="118">
        <v>-1</v>
      </c>
      <c r="AU25" s="122">
        <v>0</v>
      </c>
      <c r="AV25" s="122"/>
      <c r="AW25" s="199">
        <v>-3</v>
      </c>
    </row>
    <row r="26" spans="1:49" ht="16.5" thickBot="1">
      <c r="A26" s="31" t="s">
        <v>99</v>
      </c>
      <c r="B26" s="88" t="s">
        <v>100</v>
      </c>
      <c r="C26" s="27">
        <f>SUM(C3:C25)</f>
        <v>8</v>
      </c>
      <c r="D26" s="201"/>
      <c r="E26" s="202">
        <f>SUM(E3:E25)</f>
        <v>10</v>
      </c>
      <c r="F26" s="201">
        <v>-1</v>
      </c>
      <c r="G26" s="218">
        <f>SUM(G2:G24)-G25</f>
        <v>23</v>
      </c>
      <c r="H26" s="218"/>
      <c r="I26" s="219">
        <f>SUM(I2:I25)</f>
        <v>22</v>
      </c>
      <c r="K26" s="31" t="s">
        <v>99</v>
      </c>
      <c r="L26" s="213" t="s">
        <v>100</v>
      </c>
      <c r="M26" s="216">
        <f>SUM(M4:M25)</f>
        <v>9</v>
      </c>
      <c r="N26" s="217"/>
      <c r="O26" s="202">
        <f>SUM(O4:O25)</f>
        <v>11</v>
      </c>
      <c r="P26" s="201">
        <v>-1</v>
      </c>
      <c r="Q26" s="204">
        <f>SUM(Q4:Q24)-Q25</f>
        <v>14</v>
      </c>
      <c r="R26" s="204"/>
      <c r="S26" s="205">
        <f>SUM(S2:S25)</f>
        <v>28</v>
      </c>
      <c r="U26" s="31" t="s">
        <v>99</v>
      </c>
      <c r="V26" s="213" t="s">
        <v>100</v>
      </c>
      <c r="W26" s="27">
        <f>SUM(W2:W25)</f>
        <v>11</v>
      </c>
      <c r="X26" s="201"/>
      <c r="Y26" s="202">
        <f>SUM(Y2:Y25)</f>
        <v>8</v>
      </c>
      <c r="Z26" s="201">
        <v>-1</v>
      </c>
      <c r="AA26" s="204">
        <f>SUM(AA2:AA24)-AA25</f>
        <v>18</v>
      </c>
      <c r="AB26" s="204"/>
      <c r="AC26" s="205">
        <f>SUM(AC2:AC25)</f>
        <v>29</v>
      </c>
      <c r="AE26" s="31" t="s">
        <v>99</v>
      </c>
      <c r="AF26" s="213" t="s">
        <v>100</v>
      </c>
      <c r="AG26" s="27">
        <f>SUM(AG2:AG25)</f>
        <v>12</v>
      </c>
      <c r="AH26" s="201"/>
      <c r="AI26" s="202">
        <f>SUM(AI2:AI25)</f>
        <v>9</v>
      </c>
      <c r="AJ26" s="201">
        <v>-1</v>
      </c>
      <c r="AK26" s="204">
        <f>SUM(AK2:AK24)-AK25</f>
        <v>22</v>
      </c>
      <c r="AL26" s="204"/>
      <c r="AM26" s="205">
        <f>SUM(AM2:AM25)</f>
        <v>25</v>
      </c>
      <c r="AO26" s="31" t="s">
        <v>99</v>
      </c>
      <c r="AP26" s="88" t="s">
        <v>100</v>
      </c>
      <c r="AQ26" s="27">
        <f>SUM(AQ2:AQ25)</f>
        <v>18</v>
      </c>
      <c r="AR26" s="201"/>
      <c r="AS26" s="202">
        <f>SUM(AS2:AS25)</f>
        <v>22</v>
      </c>
      <c r="AT26" s="203">
        <v>-1</v>
      </c>
      <c r="AU26" s="204">
        <f>SUM(AU2:AU24)-AU25</f>
        <v>24</v>
      </c>
      <c r="AV26" s="204">
        <f>SUM(AV2:AV19)</f>
        <v>11</v>
      </c>
      <c r="AW26" s="205">
        <f>SUM(AW2:AW25)</f>
        <v>26</v>
      </c>
    </row>
    <row r="27" spans="1:49" ht="20.100000000000001" customHeight="1" thickBot="1">
      <c r="AE27" s="18"/>
      <c r="AK27" s="130"/>
      <c r="AL27" s="130"/>
      <c r="AM27" s="130"/>
      <c r="AU27" s="122"/>
      <c r="AV27" s="122"/>
      <c r="AW27" s="122"/>
    </row>
    <row r="28" spans="1:49" s="43" customFormat="1" ht="18" thickBot="1">
      <c r="A28" s="134"/>
      <c r="B28" s="135" t="s">
        <v>589</v>
      </c>
      <c r="C28" s="136"/>
      <c r="D28" s="208"/>
      <c r="E28" s="209">
        <v>2019</v>
      </c>
      <c r="F28" s="208"/>
      <c r="G28" s="210">
        <v>2020</v>
      </c>
      <c r="H28" s="210"/>
      <c r="I28" s="211">
        <v>2021</v>
      </c>
      <c r="J28" s="117"/>
      <c r="K28" s="97"/>
      <c r="L28" s="100" t="s">
        <v>102</v>
      </c>
      <c r="M28" s="98"/>
      <c r="N28" s="195"/>
      <c r="O28" s="196">
        <v>2019</v>
      </c>
      <c r="P28" s="195"/>
      <c r="Q28" s="197">
        <v>2020</v>
      </c>
      <c r="R28" s="197"/>
      <c r="S28" s="198">
        <v>2021</v>
      </c>
      <c r="T28" s="132"/>
      <c r="U28" s="97"/>
      <c r="V28" s="100" t="s">
        <v>590</v>
      </c>
      <c r="W28" s="98"/>
      <c r="X28" s="195"/>
      <c r="Y28" s="196">
        <v>2019</v>
      </c>
      <c r="Z28" s="195"/>
      <c r="AA28" s="197">
        <v>2020</v>
      </c>
      <c r="AB28" s="197"/>
      <c r="AC28" s="198">
        <v>2021</v>
      </c>
      <c r="AD28" s="117"/>
      <c r="AE28" s="97" t="s">
        <v>0</v>
      </c>
      <c r="AF28" s="100" t="s">
        <v>3</v>
      </c>
      <c r="AG28" s="98" t="s">
        <v>0</v>
      </c>
      <c r="AH28" s="195"/>
      <c r="AI28" s="196">
        <v>2019</v>
      </c>
      <c r="AJ28" s="195"/>
      <c r="AK28" s="197">
        <v>2020</v>
      </c>
      <c r="AL28" s="197"/>
      <c r="AM28" s="198">
        <v>2021</v>
      </c>
      <c r="AN28" s="117"/>
      <c r="AO28" s="96"/>
      <c r="AP28" s="151" t="s">
        <v>324</v>
      </c>
      <c r="AQ28" s="98"/>
      <c r="AR28" s="195"/>
      <c r="AS28" s="196">
        <v>2019</v>
      </c>
      <c r="AT28" s="195"/>
      <c r="AU28" s="197">
        <v>2020</v>
      </c>
      <c r="AV28" s="197"/>
      <c r="AW28" s="198">
        <v>2021</v>
      </c>
    </row>
    <row r="29" spans="1:49">
      <c r="A29" s="21">
        <v>1</v>
      </c>
      <c r="B29" s="17" t="s">
        <v>446</v>
      </c>
      <c r="C29" s="16">
        <v>1</v>
      </c>
      <c r="D29" s="16">
        <v>-1</v>
      </c>
      <c r="E29" s="118">
        <v>5</v>
      </c>
      <c r="F29" s="16">
        <v>-1</v>
      </c>
      <c r="G29" s="122">
        <v>7</v>
      </c>
      <c r="H29" s="122">
        <v>1</v>
      </c>
      <c r="I29" s="199">
        <v>6</v>
      </c>
      <c r="K29" s="9">
        <v>1</v>
      </c>
      <c r="L29" s="143" t="s">
        <v>355</v>
      </c>
      <c r="M29" s="157">
        <v>2</v>
      </c>
      <c r="N29" s="16">
        <v>-1</v>
      </c>
      <c r="O29" s="118">
        <v>1</v>
      </c>
      <c r="P29" s="16">
        <v>-1</v>
      </c>
      <c r="Q29" s="122">
        <v>4</v>
      </c>
      <c r="R29" s="122">
        <v>1</v>
      </c>
      <c r="S29" s="199">
        <f>Q29-R29</f>
        <v>3</v>
      </c>
      <c r="U29" s="21">
        <v>1</v>
      </c>
      <c r="V29" s="17" t="s">
        <v>449</v>
      </c>
      <c r="W29" s="157">
        <v>4</v>
      </c>
      <c r="X29" s="16">
        <v>-1</v>
      </c>
      <c r="Y29" s="118">
        <v>2</v>
      </c>
      <c r="Z29" s="16">
        <v>-1</v>
      </c>
      <c r="AA29" s="122">
        <v>1</v>
      </c>
      <c r="AB29" s="122">
        <v>1</v>
      </c>
      <c r="AC29" s="199">
        <v>5</v>
      </c>
      <c r="AE29" s="21">
        <v>1</v>
      </c>
      <c r="AF29" s="17" t="s">
        <v>201</v>
      </c>
      <c r="AG29" s="157">
        <v>2</v>
      </c>
      <c r="AH29" s="16">
        <v>-1</v>
      </c>
      <c r="AI29" s="118">
        <v>1</v>
      </c>
      <c r="AJ29" s="16">
        <v>-1</v>
      </c>
      <c r="AK29" s="122">
        <v>9</v>
      </c>
      <c r="AL29" s="122">
        <v>1</v>
      </c>
      <c r="AM29" s="199">
        <v>8</v>
      </c>
      <c r="AO29" s="9">
        <v>1</v>
      </c>
      <c r="AP29" s="17" t="s">
        <v>110</v>
      </c>
      <c r="AQ29" s="224">
        <v>1</v>
      </c>
      <c r="AR29" s="16">
        <v>-1</v>
      </c>
      <c r="AS29" s="118">
        <v>8</v>
      </c>
      <c r="AT29" s="11">
        <v>-1</v>
      </c>
      <c r="AU29" s="122">
        <f>SUM(AS29+AT29)</f>
        <v>7</v>
      </c>
      <c r="AV29" s="122">
        <v>1</v>
      </c>
      <c r="AW29" s="199">
        <v>6</v>
      </c>
    </row>
    <row r="30" spans="1:49">
      <c r="A30" s="22">
        <v>2</v>
      </c>
      <c r="B30" s="143" t="s">
        <v>591</v>
      </c>
      <c r="C30" s="157">
        <v>1</v>
      </c>
      <c r="D30" s="16">
        <v>-1</v>
      </c>
      <c r="E30" s="118">
        <v>2</v>
      </c>
      <c r="F30" s="16">
        <v>-1</v>
      </c>
      <c r="G30" s="122">
        <f>SUM(E30+F30)</f>
        <v>1</v>
      </c>
      <c r="H30" s="122">
        <v>1</v>
      </c>
      <c r="I30" s="199">
        <v>4</v>
      </c>
      <c r="K30" s="12">
        <v>2</v>
      </c>
      <c r="L30" s="13" t="s">
        <v>245</v>
      </c>
      <c r="M30" s="157">
        <v>1</v>
      </c>
      <c r="N30" s="15">
        <v>-1</v>
      </c>
      <c r="O30" s="118">
        <v>1</v>
      </c>
      <c r="P30" s="16">
        <v>-1</v>
      </c>
      <c r="Q30" s="122">
        <v>4</v>
      </c>
      <c r="R30" s="122">
        <v>1</v>
      </c>
      <c r="S30" s="199">
        <f>Q30-R30</f>
        <v>3</v>
      </c>
      <c r="U30" s="22">
        <v>2</v>
      </c>
      <c r="V30" s="13" t="s">
        <v>294</v>
      </c>
      <c r="W30" s="157"/>
      <c r="AA30" s="122">
        <v>5</v>
      </c>
      <c r="AB30" s="122">
        <v>1</v>
      </c>
      <c r="AC30" s="199">
        <v>1</v>
      </c>
      <c r="AE30" s="22">
        <v>2</v>
      </c>
      <c r="AF30" s="13" t="s">
        <v>0</v>
      </c>
      <c r="AG30" s="157">
        <v>2</v>
      </c>
      <c r="AH30" s="16">
        <v>-1</v>
      </c>
      <c r="AI30" s="118">
        <v>2</v>
      </c>
      <c r="AJ30" s="16">
        <v>-1</v>
      </c>
      <c r="AK30" s="122">
        <v>1</v>
      </c>
      <c r="AL30" s="122">
        <v>1</v>
      </c>
      <c r="AM30" s="199" t="s">
        <v>0</v>
      </c>
      <c r="AO30" s="12">
        <v>2</v>
      </c>
      <c r="AP30" s="13" t="s">
        <v>242</v>
      </c>
      <c r="AQ30" s="157"/>
      <c r="AR30" s="16" t="s">
        <v>0</v>
      </c>
      <c r="AU30" s="122">
        <v>4</v>
      </c>
      <c r="AV30" s="122">
        <v>1</v>
      </c>
      <c r="AW30" s="199">
        <f>SUM(AU30-AV30)</f>
        <v>3</v>
      </c>
    </row>
    <row r="31" spans="1:49" ht="16.5" thickBot="1">
      <c r="A31" s="22">
        <v>3</v>
      </c>
      <c r="B31" s="13" t="s">
        <v>42</v>
      </c>
      <c r="C31" s="157"/>
      <c r="D31" s="15"/>
      <c r="I31" s="199">
        <v>3</v>
      </c>
      <c r="K31" s="12">
        <v>3</v>
      </c>
      <c r="L31" s="17" t="s">
        <v>441</v>
      </c>
      <c r="M31" s="157">
        <v>3</v>
      </c>
      <c r="N31" s="16">
        <v>-1</v>
      </c>
      <c r="O31" s="118">
        <f>M31+N31</f>
        <v>2</v>
      </c>
      <c r="P31" s="16">
        <v>-1</v>
      </c>
      <c r="Q31" s="124">
        <f>SUM(O31+P31)</f>
        <v>1</v>
      </c>
      <c r="R31" s="124">
        <v>1</v>
      </c>
      <c r="S31" s="207">
        <v>6</v>
      </c>
      <c r="U31" s="22">
        <v>3</v>
      </c>
      <c r="V31" s="13" t="s">
        <v>328</v>
      </c>
      <c r="W31" s="157"/>
      <c r="X31" s="15" t="s">
        <v>0</v>
      </c>
      <c r="Y31" s="118">
        <v>1</v>
      </c>
      <c r="Z31" s="16">
        <v>-1</v>
      </c>
      <c r="AA31" s="122">
        <v>4</v>
      </c>
      <c r="AB31" s="122">
        <v>1</v>
      </c>
      <c r="AC31" s="199">
        <f>SUM(AA31-AB31)</f>
        <v>3</v>
      </c>
      <c r="AE31" s="22">
        <v>3</v>
      </c>
      <c r="AF31" s="143" t="s">
        <v>0</v>
      </c>
      <c r="AG31" s="157"/>
      <c r="AK31" s="122">
        <v>3</v>
      </c>
      <c r="AL31" s="122">
        <v>1</v>
      </c>
      <c r="AM31" s="199" t="s">
        <v>0</v>
      </c>
      <c r="AO31" s="12">
        <v>3</v>
      </c>
      <c r="AP31" s="17" t="s">
        <v>455</v>
      </c>
      <c r="AQ31" s="157">
        <v>3</v>
      </c>
      <c r="AR31" s="16">
        <v>-1</v>
      </c>
      <c r="AS31" s="118">
        <f>AQ31+AR31</f>
        <v>2</v>
      </c>
      <c r="AT31" s="11">
        <v>-1</v>
      </c>
      <c r="AU31" s="122">
        <f>SUM(AS31+AT31)</f>
        <v>1</v>
      </c>
      <c r="AV31" s="131">
        <v>1</v>
      </c>
      <c r="AW31" s="199">
        <v>3</v>
      </c>
    </row>
    <row r="32" spans="1:49">
      <c r="A32" s="21">
        <v>4</v>
      </c>
      <c r="B32" s="17" t="s">
        <v>227</v>
      </c>
      <c r="C32" s="157">
        <v>1</v>
      </c>
      <c r="D32" s="16">
        <v>-1</v>
      </c>
      <c r="E32" s="118">
        <v>1</v>
      </c>
      <c r="F32" s="16">
        <v>-1</v>
      </c>
      <c r="G32" s="122">
        <v>3</v>
      </c>
      <c r="H32" s="122">
        <v>1</v>
      </c>
      <c r="I32" s="199">
        <f>G32-H32</f>
        <v>2</v>
      </c>
      <c r="K32" s="9">
        <v>4</v>
      </c>
      <c r="L32" s="13" t="s">
        <v>268</v>
      </c>
      <c r="M32" s="157"/>
      <c r="Q32" s="122">
        <v>3</v>
      </c>
      <c r="R32" s="122">
        <v>1</v>
      </c>
      <c r="S32" s="199">
        <f>Q32-R32</f>
        <v>2</v>
      </c>
      <c r="U32" s="21">
        <v>4</v>
      </c>
      <c r="V32" s="223" t="s">
        <v>58</v>
      </c>
      <c r="W32" s="157"/>
      <c r="AC32" s="199">
        <v>1</v>
      </c>
      <c r="AE32" s="21">
        <v>4</v>
      </c>
      <c r="AF32" s="13" t="s">
        <v>31</v>
      </c>
      <c r="AG32" s="157"/>
      <c r="AL32" s="153"/>
      <c r="AM32" s="199">
        <v>2</v>
      </c>
      <c r="AO32" s="9">
        <v>4</v>
      </c>
      <c r="AP32" s="13" t="s">
        <v>163</v>
      </c>
      <c r="AQ32" s="157">
        <v>1</v>
      </c>
      <c r="AR32" s="16">
        <v>-1</v>
      </c>
      <c r="AS32" s="118">
        <v>4</v>
      </c>
      <c r="AT32" s="11">
        <v>-1</v>
      </c>
      <c r="AU32" s="122">
        <f>SUM(AS32+AT32)</f>
        <v>3</v>
      </c>
      <c r="AV32" s="122">
        <v>1</v>
      </c>
      <c r="AW32" s="199">
        <f>SUM(AU32-AV32)</f>
        <v>2</v>
      </c>
    </row>
    <row r="33" spans="1:50">
      <c r="A33" s="22">
        <v>5</v>
      </c>
      <c r="B33" s="143" t="s">
        <v>329</v>
      </c>
      <c r="C33" s="157"/>
      <c r="G33" s="122">
        <v>3</v>
      </c>
      <c r="H33" s="122">
        <v>1</v>
      </c>
      <c r="I33" s="199">
        <f>G33-H33</f>
        <v>2</v>
      </c>
      <c r="K33" s="12">
        <v>5</v>
      </c>
      <c r="L33" s="13" t="s">
        <v>592</v>
      </c>
      <c r="M33" s="157"/>
      <c r="S33" s="199">
        <v>2</v>
      </c>
      <c r="U33" s="22">
        <v>5</v>
      </c>
      <c r="V33" s="143" t="s">
        <v>123</v>
      </c>
      <c r="W33" s="157">
        <v>1</v>
      </c>
      <c r="X33" s="16">
        <v>-1</v>
      </c>
      <c r="Y33" s="118">
        <v>4</v>
      </c>
      <c r="Z33" s="16">
        <v>-1</v>
      </c>
      <c r="AA33" s="122">
        <f>Y33+Z33</f>
        <v>3</v>
      </c>
      <c r="AB33" s="122">
        <v>1</v>
      </c>
      <c r="AC33" s="199">
        <f>SUM(AA33-AB33)</f>
        <v>2</v>
      </c>
      <c r="AE33" s="22">
        <v>5</v>
      </c>
      <c r="AF33" s="17" t="s">
        <v>23</v>
      </c>
      <c r="AG33" s="157">
        <v>1</v>
      </c>
      <c r="AH33" s="16">
        <v>-1</v>
      </c>
      <c r="AI33" s="118">
        <v>3</v>
      </c>
      <c r="AJ33" s="16">
        <v>-1</v>
      </c>
      <c r="AK33" s="153">
        <v>2</v>
      </c>
      <c r="AL33" s="153">
        <v>1</v>
      </c>
      <c r="AM33" s="199">
        <f>AK33-AL33</f>
        <v>1</v>
      </c>
      <c r="AO33" s="12">
        <v>5</v>
      </c>
      <c r="AP33" s="13" t="s">
        <v>13</v>
      </c>
      <c r="AQ33" s="157"/>
      <c r="AU33" s="122"/>
      <c r="AV33" s="122"/>
      <c r="AW33" s="199">
        <v>2</v>
      </c>
    </row>
    <row r="34" spans="1:50" ht="16.5" thickBot="1">
      <c r="A34" s="22">
        <v>6</v>
      </c>
      <c r="B34" s="13" t="s">
        <v>206</v>
      </c>
      <c r="C34" s="157">
        <v>1</v>
      </c>
      <c r="D34" s="16">
        <v>-1</v>
      </c>
      <c r="E34" s="118">
        <v>1</v>
      </c>
      <c r="F34" s="16">
        <v>-1</v>
      </c>
      <c r="G34" s="122">
        <v>3</v>
      </c>
      <c r="H34" s="122">
        <v>1</v>
      </c>
      <c r="I34" s="199">
        <v>1</v>
      </c>
      <c r="K34" s="12">
        <v>6</v>
      </c>
      <c r="L34" s="13" t="s">
        <v>348</v>
      </c>
      <c r="M34" s="157"/>
      <c r="Q34" s="122">
        <v>2</v>
      </c>
      <c r="R34" s="122">
        <v>1</v>
      </c>
      <c r="S34" s="199">
        <f>Q34-R34</f>
        <v>1</v>
      </c>
      <c r="U34" s="22">
        <v>6</v>
      </c>
      <c r="V34" s="13" t="s">
        <v>125</v>
      </c>
      <c r="W34" s="16">
        <v>3</v>
      </c>
      <c r="X34" s="16">
        <v>-1</v>
      </c>
      <c r="Y34" s="118">
        <v>4</v>
      </c>
      <c r="Z34" s="16">
        <v>-1</v>
      </c>
      <c r="AA34" s="122">
        <f>Y34+Z34</f>
        <v>3</v>
      </c>
      <c r="AB34" s="122">
        <v>1</v>
      </c>
      <c r="AC34" s="199">
        <f>SUM(AA34-AB34)</f>
        <v>2</v>
      </c>
      <c r="AE34" s="22">
        <v>6</v>
      </c>
      <c r="AF34" s="13" t="s">
        <v>34</v>
      </c>
      <c r="AG34" s="16">
        <v>5</v>
      </c>
      <c r="AH34" s="16">
        <v>-1</v>
      </c>
      <c r="AI34" s="118">
        <v>3</v>
      </c>
      <c r="AJ34" s="16">
        <v>-1</v>
      </c>
      <c r="AK34" s="122">
        <v>2</v>
      </c>
      <c r="AL34" s="122">
        <v>1</v>
      </c>
      <c r="AM34" s="199">
        <f>AK34-AL34</f>
        <v>1</v>
      </c>
      <c r="AO34" s="12">
        <v>6</v>
      </c>
      <c r="AP34" s="13" t="s">
        <v>593</v>
      </c>
      <c r="AQ34" s="157"/>
      <c r="AU34" s="131">
        <v>2</v>
      </c>
      <c r="AV34" s="131">
        <v>1</v>
      </c>
      <c r="AW34" s="199">
        <v>1</v>
      </c>
    </row>
    <row r="35" spans="1:50">
      <c r="A35" s="21">
        <v>7</v>
      </c>
      <c r="B35" s="143" t="s">
        <v>594</v>
      </c>
      <c r="C35" s="247"/>
      <c r="D35" s="85"/>
      <c r="E35" s="121"/>
      <c r="F35" s="85"/>
      <c r="G35" s="124"/>
      <c r="H35" s="124"/>
      <c r="I35" s="207">
        <v>2</v>
      </c>
      <c r="K35" s="9">
        <v>7</v>
      </c>
      <c r="L35" s="143" t="s">
        <v>351</v>
      </c>
      <c r="M35" s="157">
        <v>1</v>
      </c>
      <c r="N35" s="16">
        <v>-1</v>
      </c>
      <c r="O35" s="118">
        <v>1</v>
      </c>
      <c r="P35" s="16">
        <v>-1</v>
      </c>
      <c r="Q35" s="122">
        <v>2</v>
      </c>
      <c r="R35" s="122">
        <v>1</v>
      </c>
      <c r="S35" s="199">
        <f>Q35-R35</f>
        <v>1</v>
      </c>
      <c r="U35" s="21">
        <v>7</v>
      </c>
      <c r="V35" s="83" t="s">
        <v>0</v>
      </c>
      <c r="W35" s="157"/>
      <c r="AC35" s="199" t="s">
        <v>0</v>
      </c>
      <c r="AE35" s="21">
        <v>7</v>
      </c>
      <c r="AF35" s="143" t="s">
        <v>595</v>
      </c>
      <c r="AG35" s="157"/>
      <c r="AK35" s="153">
        <v>2</v>
      </c>
      <c r="AL35" s="122">
        <v>1</v>
      </c>
      <c r="AM35" s="199">
        <v>4</v>
      </c>
      <c r="AO35" s="9">
        <v>7</v>
      </c>
      <c r="AP35" s="13" t="s">
        <v>332</v>
      </c>
      <c r="AQ35" s="157"/>
      <c r="AU35" s="131">
        <v>2</v>
      </c>
      <c r="AV35" s="122">
        <v>1</v>
      </c>
      <c r="AW35" s="199">
        <f>SUM(AU35-AV35)</f>
        <v>1</v>
      </c>
    </row>
    <row r="36" spans="1:50">
      <c r="A36" s="22">
        <v>8</v>
      </c>
      <c r="B36" s="13" t="s">
        <v>19</v>
      </c>
      <c r="C36" s="157">
        <v>1</v>
      </c>
      <c r="D36" s="16">
        <v>-1</v>
      </c>
      <c r="E36" s="118">
        <v>1</v>
      </c>
      <c r="F36" s="16">
        <v>-1</v>
      </c>
      <c r="G36" s="122">
        <v>2</v>
      </c>
      <c r="H36" s="122">
        <v>1</v>
      </c>
      <c r="I36" s="199">
        <f>G36-H36</f>
        <v>1</v>
      </c>
      <c r="K36" s="12">
        <v>8</v>
      </c>
      <c r="L36" s="180" t="s">
        <v>447</v>
      </c>
      <c r="M36" s="16">
        <v>4</v>
      </c>
      <c r="N36" s="16">
        <v>-1</v>
      </c>
      <c r="O36" s="118">
        <v>1</v>
      </c>
      <c r="P36" s="16">
        <v>-1</v>
      </c>
      <c r="Q36" s="122">
        <v>1</v>
      </c>
      <c r="R36" s="122">
        <v>1</v>
      </c>
      <c r="S36" s="199">
        <v>1</v>
      </c>
      <c r="U36" s="22">
        <v>8</v>
      </c>
      <c r="V36" s="104" t="s">
        <v>229</v>
      </c>
      <c r="W36" s="157">
        <v>1</v>
      </c>
      <c r="X36" s="16">
        <v>-1</v>
      </c>
      <c r="Y36" s="118">
        <v>1</v>
      </c>
      <c r="Z36" s="16">
        <v>-1</v>
      </c>
      <c r="AA36" s="122">
        <v>2</v>
      </c>
      <c r="AB36" s="122">
        <v>1</v>
      </c>
      <c r="AC36" s="199">
        <f>SUM(AA36-AB36)</f>
        <v>1</v>
      </c>
      <c r="AE36" s="22">
        <v>8</v>
      </c>
      <c r="AF36" s="223" t="s">
        <v>542</v>
      </c>
      <c r="AG36" s="28"/>
      <c r="AH36" s="15"/>
      <c r="AI36" s="15"/>
      <c r="AJ36" s="15"/>
      <c r="AK36" s="15">
        <v>2</v>
      </c>
      <c r="AL36" s="122">
        <v>1</v>
      </c>
      <c r="AM36" s="206">
        <v>2</v>
      </c>
      <c r="AO36" s="12">
        <v>8</v>
      </c>
      <c r="AP36" s="180" t="s">
        <v>596</v>
      </c>
      <c r="AQ36" s="157"/>
      <c r="AU36" s="122">
        <v>2</v>
      </c>
      <c r="AV36" s="122">
        <v>1</v>
      </c>
      <c r="AW36" s="199">
        <f>SUM(AU36-AV36)</f>
        <v>1</v>
      </c>
    </row>
    <row r="37" spans="1:50" ht="16.5" thickBot="1">
      <c r="A37" s="22">
        <v>9</v>
      </c>
      <c r="B37" s="83" t="s">
        <v>40</v>
      </c>
      <c r="C37" s="157"/>
      <c r="G37" s="122">
        <v>2</v>
      </c>
      <c r="H37" s="122">
        <v>1</v>
      </c>
      <c r="I37" s="199">
        <f>G37-H37</f>
        <v>1</v>
      </c>
      <c r="K37" s="12">
        <v>9</v>
      </c>
      <c r="L37" s="13" t="s">
        <v>301</v>
      </c>
      <c r="M37" s="157"/>
      <c r="S37" s="199">
        <v>1</v>
      </c>
      <c r="U37" s="22">
        <v>9</v>
      </c>
      <c r="V37" s="254" t="s">
        <v>0</v>
      </c>
      <c r="W37" s="157"/>
      <c r="AA37" s="122">
        <v>1</v>
      </c>
      <c r="AB37" s="122">
        <v>1</v>
      </c>
      <c r="AC37" s="199" t="s">
        <v>0</v>
      </c>
      <c r="AE37" s="22">
        <v>9</v>
      </c>
      <c r="AF37" s="143" t="s">
        <v>597</v>
      </c>
      <c r="AG37" s="157">
        <v>1</v>
      </c>
      <c r="AH37" s="16">
        <v>-1</v>
      </c>
      <c r="AI37" s="118">
        <v>2</v>
      </c>
      <c r="AJ37" s="16">
        <v>-1</v>
      </c>
      <c r="AK37" s="153">
        <v>1</v>
      </c>
      <c r="AL37" s="122">
        <v>1</v>
      </c>
      <c r="AM37" s="199">
        <v>1</v>
      </c>
      <c r="AO37" s="12">
        <v>9</v>
      </c>
      <c r="AP37" s="180" t="s">
        <v>452</v>
      </c>
      <c r="AQ37" s="16">
        <v>3</v>
      </c>
      <c r="AR37" s="16">
        <v>-1</v>
      </c>
      <c r="AS37" s="118">
        <f>AQ37+AR37</f>
        <v>2</v>
      </c>
      <c r="AT37" s="11">
        <v>-1</v>
      </c>
      <c r="AU37" s="122">
        <f>SUM(AS37+AT37)</f>
        <v>1</v>
      </c>
      <c r="AV37" s="122">
        <v>1</v>
      </c>
      <c r="AW37" s="199">
        <v>1</v>
      </c>
    </row>
    <row r="38" spans="1:50">
      <c r="A38" s="21">
        <v>10</v>
      </c>
      <c r="B38" s="13" t="s">
        <v>340</v>
      </c>
      <c r="C38" s="16">
        <v>2</v>
      </c>
      <c r="D38" s="16">
        <v>-1</v>
      </c>
      <c r="E38" s="118">
        <v>2</v>
      </c>
      <c r="F38" s="16">
        <v>-1</v>
      </c>
      <c r="G38" s="122">
        <v>2</v>
      </c>
      <c r="H38" s="122">
        <v>1</v>
      </c>
      <c r="I38" s="199">
        <f>G38-H38</f>
        <v>1</v>
      </c>
      <c r="K38" s="9">
        <v>10</v>
      </c>
      <c r="L38" s="13" t="s">
        <v>598</v>
      </c>
      <c r="S38" s="199">
        <v>1</v>
      </c>
      <c r="U38" s="21">
        <v>10</v>
      </c>
      <c r="V38" s="13" t="s">
        <v>135</v>
      </c>
      <c r="W38" s="157"/>
      <c r="AC38" s="199">
        <v>1</v>
      </c>
      <c r="AE38" s="21">
        <v>10</v>
      </c>
      <c r="AF38" s="13" t="s">
        <v>483</v>
      </c>
      <c r="AG38" s="157"/>
      <c r="AM38" s="199">
        <v>2</v>
      </c>
      <c r="AO38" s="9">
        <v>10</v>
      </c>
      <c r="AP38" s="13" t="s">
        <v>358</v>
      </c>
      <c r="AU38" s="122"/>
      <c r="AV38" s="122"/>
      <c r="AW38" s="199">
        <v>1</v>
      </c>
    </row>
    <row r="39" spans="1:50">
      <c r="A39" s="22">
        <v>11</v>
      </c>
      <c r="B39" s="180" t="s">
        <v>453</v>
      </c>
      <c r="C39" s="16">
        <v>3</v>
      </c>
      <c r="D39" s="16">
        <v>-1</v>
      </c>
      <c r="E39" s="118">
        <v>2</v>
      </c>
      <c r="F39" s="16">
        <v>-1</v>
      </c>
      <c r="G39" s="122">
        <f>SUM(E39+F39)</f>
        <v>1</v>
      </c>
      <c r="H39" s="122">
        <v>1</v>
      </c>
      <c r="I39" s="199">
        <v>1</v>
      </c>
      <c r="K39" s="12">
        <v>11</v>
      </c>
      <c r="L39" s="13" t="s">
        <v>599</v>
      </c>
      <c r="M39" s="157"/>
      <c r="S39" s="199">
        <v>1</v>
      </c>
      <c r="U39" s="22">
        <v>11</v>
      </c>
      <c r="V39" s="17" t="s">
        <v>600</v>
      </c>
      <c r="AC39" s="199">
        <v>1</v>
      </c>
      <c r="AE39" s="22">
        <v>11</v>
      </c>
      <c r="AF39" s="90" t="s">
        <v>335</v>
      </c>
      <c r="AG39" s="157"/>
      <c r="AM39" s="199">
        <v>1</v>
      </c>
      <c r="AO39" s="12">
        <v>11</v>
      </c>
      <c r="AP39" s="13" t="s">
        <v>334</v>
      </c>
      <c r="AQ39" s="157"/>
      <c r="AU39" s="122"/>
      <c r="AV39" s="122"/>
      <c r="AW39" s="199">
        <v>1</v>
      </c>
    </row>
    <row r="40" spans="1:50" ht="16.5" thickBot="1">
      <c r="A40" s="22">
        <v>12</v>
      </c>
      <c r="B40" s="13" t="s">
        <v>116</v>
      </c>
      <c r="I40" s="199">
        <v>2</v>
      </c>
      <c r="K40" s="12">
        <v>12</v>
      </c>
      <c r="L40" s="13" t="s">
        <v>564</v>
      </c>
      <c r="S40" s="199">
        <v>1</v>
      </c>
      <c r="U40" s="22">
        <v>12</v>
      </c>
      <c r="V40" s="13" t="s">
        <v>35</v>
      </c>
      <c r="W40" s="157"/>
      <c r="AC40" s="199">
        <v>3</v>
      </c>
      <c r="AE40" s="22">
        <v>12</v>
      </c>
      <c r="AF40" s="13" t="s">
        <v>145</v>
      </c>
      <c r="AG40" s="157"/>
      <c r="AK40" s="153"/>
      <c r="AL40" s="153"/>
      <c r="AM40" s="199">
        <v>1</v>
      </c>
      <c r="AO40" s="12">
        <v>12</v>
      </c>
      <c r="AP40" s="13" t="s">
        <v>601</v>
      </c>
      <c r="AQ40" s="157"/>
      <c r="AU40" s="122"/>
      <c r="AW40" s="199">
        <v>1</v>
      </c>
    </row>
    <row r="41" spans="1:50">
      <c r="A41" s="21">
        <v>13</v>
      </c>
      <c r="B41" s="180" t="s">
        <v>451</v>
      </c>
      <c r="C41" s="157"/>
      <c r="I41" s="199">
        <v>1</v>
      </c>
      <c r="K41" s="9">
        <v>13</v>
      </c>
      <c r="L41" s="13" t="s">
        <v>174</v>
      </c>
      <c r="S41" s="199">
        <v>2</v>
      </c>
      <c r="U41" s="21">
        <v>13</v>
      </c>
      <c r="V41" s="143" t="s">
        <v>581</v>
      </c>
      <c r="W41" s="85"/>
      <c r="X41" s="85"/>
      <c r="Y41" s="121"/>
      <c r="Z41" s="85"/>
      <c r="AA41" s="124"/>
      <c r="AB41" s="124"/>
      <c r="AC41" s="207">
        <v>1</v>
      </c>
      <c r="AE41" s="21">
        <v>13</v>
      </c>
      <c r="AF41" s="143" t="s">
        <v>0</v>
      </c>
      <c r="AG41" s="85"/>
      <c r="AH41" s="85"/>
      <c r="AI41" s="121"/>
      <c r="AJ41" s="85"/>
      <c r="AK41" s="124"/>
      <c r="AL41" s="124"/>
      <c r="AM41" s="207"/>
      <c r="AO41" s="9">
        <v>13</v>
      </c>
      <c r="AP41" s="13" t="s">
        <v>342</v>
      </c>
      <c r="AQ41" s="157"/>
      <c r="AU41" s="122"/>
      <c r="AV41" s="122"/>
      <c r="AW41" s="199">
        <v>2</v>
      </c>
    </row>
    <row r="42" spans="1:50">
      <c r="A42" s="22">
        <v>14</v>
      </c>
      <c r="B42" s="13" t="s">
        <v>0</v>
      </c>
      <c r="I42" s="199" t="s">
        <v>0</v>
      </c>
      <c r="K42" s="12">
        <v>14</v>
      </c>
      <c r="L42" s="13" t="s">
        <v>530</v>
      </c>
      <c r="S42" s="199">
        <v>1</v>
      </c>
      <c r="U42" s="22">
        <v>14</v>
      </c>
      <c r="V42" s="13" t="s">
        <v>602</v>
      </c>
      <c r="W42" s="157"/>
      <c r="AC42" s="199">
        <v>1</v>
      </c>
      <c r="AE42" s="22">
        <v>14</v>
      </c>
      <c r="AF42" s="13" t="s">
        <v>0</v>
      </c>
      <c r="AG42" s="157"/>
      <c r="AK42" s="153"/>
      <c r="AM42" s="199"/>
      <c r="AO42" s="12">
        <v>14</v>
      </c>
      <c r="AP42" s="13" t="s">
        <v>603</v>
      </c>
      <c r="AQ42" s="157"/>
      <c r="AU42" s="122"/>
      <c r="AV42" s="122"/>
      <c r="AW42" s="199">
        <v>1</v>
      </c>
    </row>
    <row r="43" spans="1:50" ht="16.5" thickBot="1">
      <c r="A43" s="22">
        <v>15</v>
      </c>
      <c r="B43" s="13" t="s">
        <v>581</v>
      </c>
      <c r="C43" s="157"/>
      <c r="I43" s="199">
        <v>1</v>
      </c>
      <c r="K43" s="12">
        <v>15</v>
      </c>
      <c r="L43" s="13" t="s">
        <v>581</v>
      </c>
      <c r="S43" s="199">
        <v>1</v>
      </c>
      <c r="U43" s="22">
        <v>15</v>
      </c>
      <c r="V43" s="13" t="s">
        <v>326</v>
      </c>
      <c r="W43" s="157"/>
      <c r="AC43" s="199">
        <v>4</v>
      </c>
      <c r="AE43" s="22">
        <v>15</v>
      </c>
      <c r="AF43" s="13" t="s">
        <v>0</v>
      </c>
      <c r="AG43" s="157"/>
      <c r="AK43" s="153"/>
      <c r="AL43" s="153"/>
      <c r="AM43" s="199" t="s">
        <v>0</v>
      </c>
      <c r="AO43" s="12">
        <v>15</v>
      </c>
      <c r="AP43" s="13" t="s">
        <v>581</v>
      </c>
      <c r="AQ43" s="157"/>
      <c r="AU43" s="122"/>
      <c r="AV43" s="122"/>
      <c r="AW43" s="199">
        <v>1</v>
      </c>
    </row>
    <row r="44" spans="1:50">
      <c r="A44" s="21">
        <v>16</v>
      </c>
      <c r="B44" s="13" t="s">
        <v>583</v>
      </c>
      <c r="I44" s="199">
        <v>1</v>
      </c>
      <c r="K44" s="9">
        <v>16</v>
      </c>
      <c r="L44" s="152" t="s">
        <v>583</v>
      </c>
      <c r="M44" s="157"/>
      <c r="S44" s="199">
        <v>1</v>
      </c>
      <c r="U44" s="21">
        <v>16</v>
      </c>
      <c r="V44" s="17" t="s">
        <v>51</v>
      </c>
      <c r="W44" s="157"/>
      <c r="AC44" s="199">
        <v>2</v>
      </c>
      <c r="AE44" s="21">
        <v>16</v>
      </c>
      <c r="AF44" s="13" t="s">
        <v>583</v>
      </c>
      <c r="AG44" s="157"/>
      <c r="AK44" s="153"/>
      <c r="AM44" s="199">
        <v>1</v>
      </c>
      <c r="AO44" s="9">
        <v>16</v>
      </c>
      <c r="AP44" s="13" t="s">
        <v>583</v>
      </c>
      <c r="AQ44" s="157"/>
      <c r="AU44" s="122"/>
      <c r="AW44" s="199">
        <v>1</v>
      </c>
    </row>
    <row r="45" spans="1:50">
      <c r="A45" s="22"/>
      <c r="B45" s="143" t="s">
        <v>0</v>
      </c>
      <c r="C45" s="157" t="s">
        <v>0</v>
      </c>
      <c r="E45" s="118" t="s">
        <v>0</v>
      </c>
      <c r="F45" s="16" t="s">
        <v>0</v>
      </c>
      <c r="G45" s="122" t="s">
        <v>0</v>
      </c>
      <c r="I45" s="199" t="s">
        <v>0</v>
      </c>
      <c r="K45" s="12"/>
      <c r="L45" s="13" t="s">
        <v>0</v>
      </c>
      <c r="M45" s="157"/>
      <c r="O45" s="118" t="s">
        <v>0</v>
      </c>
      <c r="P45" s="16" t="s">
        <v>0</v>
      </c>
      <c r="Q45" s="122" t="s">
        <v>0</v>
      </c>
      <c r="R45" s="122" t="s">
        <v>0</v>
      </c>
      <c r="S45" s="199"/>
      <c r="U45" s="22"/>
      <c r="V45" s="13" t="s">
        <v>0</v>
      </c>
      <c r="W45" s="157"/>
      <c r="AA45" s="122" t="s">
        <v>0</v>
      </c>
      <c r="AB45" s="122" t="s">
        <v>0</v>
      </c>
      <c r="AC45" s="199" t="s">
        <v>0</v>
      </c>
      <c r="AE45" s="22"/>
      <c r="AF45" s="180" t="s">
        <v>0</v>
      </c>
      <c r="AG45" s="157">
        <v>1</v>
      </c>
      <c r="AH45" s="16">
        <v>-1</v>
      </c>
      <c r="AI45" s="118">
        <v>1</v>
      </c>
      <c r="AJ45" s="16">
        <v>-1</v>
      </c>
      <c r="AK45" s="122" t="s">
        <v>0</v>
      </c>
      <c r="AL45" s="122" t="s">
        <v>0</v>
      </c>
      <c r="AM45" s="199" t="s">
        <v>0</v>
      </c>
      <c r="AO45" s="12"/>
      <c r="AP45" s="13"/>
      <c r="AQ45" s="157"/>
      <c r="AU45" s="122"/>
      <c r="AV45" s="122"/>
      <c r="AW45" s="199"/>
    </row>
    <row r="46" spans="1:50" s="15" customFormat="1">
      <c r="A46" s="22" t="s">
        <v>85</v>
      </c>
      <c r="B46" s="13" t="s">
        <v>86</v>
      </c>
      <c r="C46" s="157" t="s">
        <v>0</v>
      </c>
      <c r="D46" s="16"/>
      <c r="E46" s="118"/>
      <c r="F46" s="16" t="s">
        <v>0</v>
      </c>
      <c r="G46" s="122">
        <v>0</v>
      </c>
      <c r="H46" s="122"/>
      <c r="I46" s="199" t="s">
        <v>0</v>
      </c>
      <c r="J46" s="16"/>
      <c r="K46" s="12" t="s">
        <v>85</v>
      </c>
      <c r="L46" s="13" t="s">
        <v>86</v>
      </c>
      <c r="M46" s="157" t="s">
        <v>0</v>
      </c>
      <c r="N46" s="16"/>
      <c r="O46" s="118"/>
      <c r="P46" s="16" t="s">
        <v>0</v>
      </c>
      <c r="Q46" s="122">
        <v>0</v>
      </c>
      <c r="R46" s="122"/>
      <c r="S46" s="199" t="s">
        <v>0</v>
      </c>
      <c r="T46" s="122"/>
      <c r="U46" s="22" t="s">
        <v>85</v>
      </c>
      <c r="V46" s="13" t="s">
        <v>86</v>
      </c>
      <c r="W46" s="157">
        <v>0</v>
      </c>
      <c r="X46" s="16"/>
      <c r="Y46" s="118"/>
      <c r="Z46" s="16"/>
      <c r="AA46" s="122">
        <v>2</v>
      </c>
      <c r="AB46" s="122">
        <v>1</v>
      </c>
      <c r="AC46" s="199">
        <f t="shared" ref="AC46" si="1">SUM(AA46-AB46)</f>
        <v>1</v>
      </c>
      <c r="AD46" s="16"/>
      <c r="AE46" s="22" t="s">
        <v>85</v>
      </c>
      <c r="AF46" s="13" t="s">
        <v>86</v>
      </c>
      <c r="AG46" s="157" t="s">
        <v>0</v>
      </c>
      <c r="AH46" s="16"/>
      <c r="AI46" s="118">
        <v>3</v>
      </c>
      <c r="AJ46" s="16" t="s">
        <v>0</v>
      </c>
      <c r="AK46" s="122">
        <v>0</v>
      </c>
      <c r="AL46" s="153" t="s">
        <v>0</v>
      </c>
      <c r="AM46" s="199" t="s">
        <v>0</v>
      </c>
      <c r="AN46" s="16"/>
      <c r="AO46" s="12" t="s">
        <v>85</v>
      </c>
      <c r="AP46" s="13" t="s">
        <v>86</v>
      </c>
      <c r="AQ46" s="157">
        <v>0</v>
      </c>
      <c r="AR46" s="16"/>
      <c r="AS46" s="118"/>
      <c r="AT46" s="11"/>
      <c r="AU46" s="122">
        <v>0</v>
      </c>
      <c r="AV46" s="122"/>
      <c r="AW46" s="199" t="s">
        <v>0</v>
      </c>
      <c r="AX46" s="11"/>
    </row>
    <row r="47" spans="1:50" s="15" customFormat="1">
      <c r="A47" s="22"/>
      <c r="B47" s="13" t="s">
        <v>0</v>
      </c>
      <c r="C47" s="157"/>
      <c r="D47" s="16"/>
      <c r="E47" s="118" t="s">
        <v>0</v>
      </c>
      <c r="F47" s="16" t="s">
        <v>0</v>
      </c>
      <c r="G47" s="122" t="s">
        <v>0</v>
      </c>
      <c r="H47" s="122"/>
      <c r="I47" s="199" t="s">
        <v>0</v>
      </c>
      <c r="J47" s="16"/>
      <c r="K47" s="12"/>
      <c r="L47" s="13" t="s">
        <v>604</v>
      </c>
      <c r="M47" s="157"/>
      <c r="N47" s="16"/>
      <c r="O47" s="118"/>
      <c r="P47" s="16" t="s">
        <v>0</v>
      </c>
      <c r="Q47" s="122" t="s">
        <v>0</v>
      </c>
      <c r="R47" s="122"/>
      <c r="S47" s="199">
        <v>2</v>
      </c>
      <c r="T47" s="122"/>
      <c r="U47" s="22"/>
      <c r="V47" s="13" t="s">
        <v>457</v>
      </c>
      <c r="W47" s="157"/>
      <c r="X47" s="16"/>
      <c r="Y47" s="118"/>
      <c r="Z47" s="16"/>
      <c r="AA47" s="122" t="s">
        <v>0</v>
      </c>
      <c r="AB47" s="122" t="s">
        <v>0</v>
      </c>
      <c r="AC47" s="199" t="s">
        <v>0</v>
      </c>
      <c r="AD47" s="16"/>
      <c r="AE47" s="22"/>
      <c r="AF47" s="13" t="s">
        <v>0</v>
      </c>
      <c r="AG47" s="157"/>
      <c r="AH47" s="16"/>
      <c r="AI47" s="118"/>
      <c r="AJ47" s="16" t="s">
        <v>0</v>
      </c>
      <c r="AK47" s="122" t="s">
        <v>0</v>
      </c>
      <c r="AL47" s="122" t="s">
        <v>0</v>
      </c>
      <c r="AM47" s="199"/>
      <c r="AN47" s="16"/>
      <c r="AO47" s="12"/>
      <c r="AP47" s="13"/>
      <c r="AQ47" s="157"/>
      <c r="AR47" s="16"/>
      <c r="AS47" s="118"/>
      <c r="AT47" s="11"/>
      <c r="AU47" s="122"/>
      <c r="AV47" s="122"/>
      <c r="AW47" s="199" t="s">
        <v>0</v>
      </c>
      <c r="AX47" s="11"/>
    </row>
    <row r="48" spans="1:50" s="15" customFormat="1">
      <c r="A48" s="22" t="s">
        <v>88</v>
      </c>
      <c r="B48" s="223" t="s">
        <v>171</v>
      </c>
      <c r="I48" s="199">
        <v>2</v>
      </c>
      <c r="J48" s="16"/>
      <c r="K48" s="12" t="s">
        <v>88</v>
      </c>
      <c r="L48" s="223" t="s">
        <v>605</v>
      </c>
      <c r="S48" s="200">
        <v>1</v>
      </c>
      <c r="T48" s="122"/>
      <c r="U48" s="22" t="s">
        <v>88</v>
      </c>
      <c r="V48" s="223" t="s">
        <v>503</v>
      </c>
      <c r="AA48" s="15" t="s">
        <v>0</v>
      </c>
      <c r="AB48" s="122" t="s">
        <v>0</v>
      </c>
      <c r="AC48" s="199">
        <v>2</v>
      </c>
      <c r="AD48" s="16"/>
      <c r="AE48" s="22" t="s">
        <v>88</v>
      </c>
      <c r="AF48" s="223" t="s">
        <v>504</v>
      </c>
      <c r="AL48" s="122"/>
      <c r="AM48" s="206">
        <v>2</v>
      </c>
      <c r="AN48" s="16"/>
      <c r="AO48" s="12" t="s">
        <v>88</v>
      </c>
      <c r="AP48" s="13" t="s">
        <v>61</v>
      </c>
      <c r="AQ48" s="157" t="s">
        <v>0</v>
      </c>
      <c r="AR48" s="15" t="s">
        <v>0</v>
      </c>
      <c r="AS48" s="118"/>
      <c r="AT48" s="11"/>
      <c r="AU48" s="122" t="s">
        <v>0</v>
      </c>
      <c r="AV48" s="122"/>
      <c r="AW48" s="199">
        <v>1</v>
      </c>
      <c r="AX48" s="11"/>
    </row>
    <row r="49" spans="1:50" s="15" customFormat="1">
      <c r="A49" s="22" t="s">
        <v>88</v>
      </c>
      <c r="B49" s="13" t="s">
        <v>0</v>
      </c>
      <c r="C49" s="157">
        <v>2</v>
      </c>
      <c r="D49" s="16">
        <v>-1</v>
      </c>
      <c r="E49" s="118" t="s">
        <v>0</v>
      </c>
      <c r="F49" s="16" t="s">
        <v>0</v>
      </c>
      <c r="G49" s="122" t="s">
        <v>0</v>
      </c>
      <c r="H49" s="122"/>
      <c r="I49" s="199" t="s">
        <v>0</v>
      </c>
      <c r="J49" s="16"/>
      <c r="K49" s="12" t="s">
        <v>88</v>
      </c>
      <c r="L49" s="13" t="s">
        <v>606</v>
      </c>
      <c r="M49" s="157">
        <v>1</v>
      </c>
      <c r="N49" s="16">
        <v>-1</v>
      </c>
      <c r="O49" s="118" t="s">
        <v>0</v>
      </c>
      <c r="P49" s="16">
        <v>-1</v>
      </c>
      <c r="Q49" s="122" t="s">
        <v>0</v>
      </c>
      <c r="R49" s="122"/>
      <c r="S49" s="199">
        <v>1</v>
      </c>
      <c r="T49" s="122"/>
      <c r="U49" s="22" t="s">
        <v>88</v>
      </c>
      <c r="V49" s="223" t="s">
        <v>0</v>
      </c>
      <c r="AB49" s="122"/>
      <c r="AC49" s="199" t="s">
        <v>0</v>
      </c>
      <c r="AD49" s="16"/>
      <c r="AE49" s="22" t="s">
        <v>88</v>
      </c>
      <c r="AF49" s="17" t="s">
        <v>454</v>
      </c>
      <c r="AL49" s="153"/>
      <c r="AM49" s="206">
        <v>5</v>
      </c>
      <c r="AN49" s="16"/>
      <c r="AO49" s="12" t="s">
        <v>88</v>
      </c>
      <c r="AP49" s="225" t="s">
        <v>607</v>
      </c>
      <c r="AQ49" s="190"/>
      <c r="AR49" s="190"/>
      <c r="AS49" s="190"/>
      <c r="AT49" s="190"/>
      <c r="AU49" s="190"/>
      <c r="AV49" s="190"/>
      <c r="AW49" s="262">
        <v>1</v>
      </c>
      <c r="AX49" s="11"/>
    </row>
    <row r="50" spans="1:50" s="15" customFormat="1">
      <c r="A50" s="22" t="s">
        <v>88</v>
      </c>
      <c r="B50" s="13" t="s">
        <v>0</v>
      </c>
      <c r="C50" s="157"/>
      <c r="D50" s="16"/>
      <c r="E50" s="118"/>
      <c r="F50" s="16"/>
      <c r="G50" s="122"/>
      <c r="H50" s="122"/>
      <c r="I50" s="199" t="s">
        <v>0</v>
      </c>
      <c r="J50" s="16"/>
      <c r="K50" s="12" t="s">
        <v>88</v>
      </c>
      <c r="L50" s="13" t="s">
        <v>0</v>
      </c>
      <c r="M50" s="157"/>
      <c r="N50" s="16"/>
      <c r="O50" s="118"/>
      <c r="P50" s="16"/>
      <c r="Q50" s="122" t="s">
        <v>0</v>
      </c>
      <c r="R50" s="122"/>
      <c r="S50" s="199" t="s">
        <v>0</v>
      </c>
      <c r="T50" s="122"/>
      <c r="U50" s="22" t="s">
        <v>88</v>
      </c>
      <c r="V50" s="223" t="s">
        <v>0</v>
      </c>
      <c r="AB50" s="122"/>
      <c r="AC50" s="199" t="s">
        <v>0</v>
      </c>
      <c r="AD50" s="16"/>
      <c r="AE50" s="22" t="s">
        <v>88</v>
      </c>
      <c r="AF50" s="13" t="s">
        <v>119</v>
      </c>
      <c r="AM50" s="200">
        <v>2</v>
      </c>
      <c r="AN50" s="16"/>
      <c r="AO50" s="12" t="s">
        <v>88</v>
      </c>
      <c r="AP50" s="13" t="s">
        <v>0</v>
      </c>
      <c r="AW50" s="263" t="s">
        <v>0</v>
      </c>
      <c r="AX50" s="11"/>
    </row>
    <row r="51" spans="1:50" s="15" customFormat="1">
      <c r="A51" s="22" t="s">
        <v>88</v>
      </c>
      <c r="B51" s="13"/>
      <c r="C51" s="157"/>
      <c r="D51" s="16"/>
      <c r="E51" s="118"/>
      <c r="F51" s="16"/>
      <c r="G51" s="122"/>
      <c r="H51" s="122"/>
      <c r="I51" s="199"/>
      <c r="J51" s="16"/>
      <c r="K51" s="12" t="s">
        <v>88</v>
      </c>
      <c r="L51" s="13"/>
      <c r="M51" s="157"/>
      <c r="N51" s="16"/>
      <c r="O51" s="118"/>
      <c r="P51" s="16"/>
      <c r="Q51" s="122"/>
      <c r="R51" s="122"/>
      <c r="S51" s="199"/>
      <c r="T51" s="122"/>
      <c r="U51" s="22" t="s">
        <v>88</v>
      </c>
      <c r="V51" s="223" t="s">
        <v>0</v>
      </c>
      <c r="AA51" s="15" t="s">
        <v>0</v>
      </c>
      <c r="AB51" s="122" t="s">
        <v>0</v>
      </c>
      <c r="AC51" s="199" t="s">
        <v>0</v>
      </c>
      <c r="AD51" s="16"/>
      <c r="AE51" s="22" t="s">
        <v>88</v>
      </c>
      <c r="AF51" s="145" t="s">
        <v>0</v>
      </c>
      <c r="AK51" s="15" t="s">
        <v>0</v>
      </c>
      <c r="AM51" s="200"/>
      <c r="AN51" s="16"/>
      <c r="AO51" s="12" t="s">
        <v>88</v>
      </c>
      <c r="AP51" s="13" t="s">
        <v>0</v>
      </c>
      <c r="AQ51" s="157"/>
      <c r="AR51" s="16"/>
      <c r="AS51" s="118"/>
      <c r="AT51" s="11"/>
      <c r="AU51" s="122" t="s">
        <v>0</v>
      </c>
      <c r="AV51" s="122">
        <v>1</v>
      </c>
      <c r="AW51" s="199" t="s">
        <v>0</v>
      </c>
      <c r="AX51" s="11"/>
    </row>
    <row r="52" spans="1:50" s="15" customFormat="1">
      <c r="A52" s="22" t="s">
        <v>97</v>
      </c>
      <c r="B52" s="13" t="s">
        <v>98</v>
      </c>
      <c r="C52" s="157">
        <v>-1</v>
      </c>
      <c r="D52" s="16"/>
      <c r="E52" s="118">
        <v>-1</v>
      </c>
      <c r="F52" s="16" t="s">
        <v>0</v>
      </c>
      <c r="G52" s="122">
        <v>0</v>
      </c>
      <c r="H52" s="122"/>
      <c r="I52" s="199">
        <v>-1</v>
      </c>
      <c r="J52" s="16"/>
      <c r="K52" s="12" t="s">
        <v>97</v>
      </c>
      <c r="L52" s="13" t="s">
        <v>98</v>
      </c>
      <c r="M52" s="157">
        <v>-2</v>
      </c>
      <c r="N52" s="16"/>
      <c r="O52" s="118">
        <v>-1</v>
      </c>
      <c r="P52" s="16" t="s">
        <v>0</v>
      </c>
      <c r="Q52" s="122">
        <v>0</v>
      </c>
      <c r="R52" s="122"/>
      <c r="S52" s="199">
        <v>-2</v>
      </c>
      <c r="T52" s="122"/>
      <c r="U52" s="22" t="s">
        <v>97</v>
      </c>
      <c r="V52" s="13" t="s">
        <v>98</v>
      </c>
      <c r="W52" s="157"/>
      <c r="X52" s="16"/>
      <c r="Y52" s="118">
        <v>-2</v>
      </c>
      <c r="Z52" s="16" t="s">
        <v>0</v>
      </c>
      <c r="AA52" s="122">
        <v>0</v>
      </c>
      <c r="AB52" s="122" t="s">
        <v>0</v>
      </c>
      <c r="AC52" s="199">
        <v>-1</v>
      </c>
      <c r="AD52" s="16"/>
      <c r="AE52" s="22" t="s">
        <v>97</v>
      </c>
      <c r="AF52" s="13" t="s">
        <v>98</v>
      </c>
      <c r="AG52" s="157">
        <v>-2</v>
      </c>
      <c r="AH52" s="16"/>
      <c r="AI52" s="118">
        <v>-2</v>
      </c>
      <c r="AJ52" s="16" t="s">
        <v>0</v>
      </c>
      <c r="AK52" s="122">
        <v>0</v>
      </c>
      <c r="AL52" s="122"/>
      <c r="AM52" s="199">
        <v>-3</v>
      </c>
      <c r="AN52" s="16"/>
      <c r="AO52" s="12" t="s">
        <v>97</v>
      </c>
      <c r="AP52" s="13" t="s">
        <v>98</v>
      </c>
      <c r="AQ52" s="157">
        <v>0</v>
      </c>
      <c r="AR52" s="16"/>
      <c r="AS52" s="118"/>
      <c r="AT52" s="11"/>
      <c r="AU52" s="122">
        <v>0</v>
      </c>
      <c r="AV52" s="122">
        <v>1</v>
      </c>
      <c r="AW52" s="199">
        <v>-2</v>
      </c>
      <c r="AX52" s="11"/>
    </row>
    <row r="53" spans="1:50" s="15" customFormat="1" ht="16.5" thickBot="1">
      <c r="A53" s="31" t="s">
        <v>99</v>
      </c>
      <c r="B53" s="88" t="s">
        <v>100</v>
      </c>
      <c r="C53" s="27">
        <f>SUM(C30:C52)</f>
        <v>10</v>
      </c>
      <c r="D53" s="201"/>
      <c r="E53" s="202">
        <f>SUM(E30:E52)</f>
        <v>8</v>
      </c>
      <c r="F53" s="201" t="s">
        <v>0</v>
      </c>
      <c r="G53" s="204">
        <f>SUM(G29:G51)-G52</f>
        <v>24</v>
      </c>
      <c r="H53" s="204"/>
      <c r="I53" s="205">
        <f>SUM(I29:I52)</f>
        <v>30</v>
      </c>
      <c r="J53" s="16"/>
      <c r="K53" s="31" t="s">
        <v>99</v>
      </c>
      <c r="L53" s="88" t="s">
        <v>100</v>
      </c>
      <c r="M53" s="27">
        <f>SUM(M29:M52)</f>
        <v>10</v>
      </c>
      <c r="N53" s="201"/>
      <c r="O53" s="202">
        <f>SUM(O29:O52)</f>
        <v>5</v>
      </c>
      <c r="P53" s="201">
        <v>-1</v>
      </c>
      <c r="Q53" s="204">
        <f>SUM(Q29:Q51)-Q52</f>
        <v>17</v>
      </c>
      <c r="R53" s="204"/>
      <c r="S53" s="205">
        <f>SUM(S29:S52)</f>
        <v>30</v>
      </c>
      <c r="T53" s="122"/>
      <c r="U53" s="31" t="s">
        <v>99</v>
      </c>
      <c r="V53" s="88" t="s">
        <v>100</v>
      </c>
      <c r="W53" s="27">
        <f>SUM(W29:W52)</f>
        <v>9</v>
      </c>
      <c r="X53" s="201"/>
      <c r="Y53" s="202">
        <f>SUM(Y29:Y52)</f>
        <v>10</v>
      </c>
      <c r="Z53" s="201"/>
      <c r="AA53" s="204">
        <f>SUM(AA29:AA51)-AA52</f>
        <v>21</v>
      </c>
      <c r="AB53" s="204"/>
      <c r="AC53" s="205">
        <f>SUM(AC29:AC52)</f>
        <v>30</v>
      </c>
      <c r="AD53" s="16"/>
      <c r="AE53" s="31" t="s">
        <v>99</v>
      </c>
      <c r="AF53" s="88" t="s">
        <v>100</v>
      </c>
      <c r="AG53" s="27">
        <f>SUM(AG33:AG52)</f>
        <v>6</v>
      </c>
      <c r="AH53" s="201"/>
      <c r="AI53" s="202">
        <f>SUM(AI33:AI52)</f>
        <v>10</v>
      </c>
      <c r="AJ53" s="201">
        <v>-1</v>
      </c>
      <c r="AK53" s="204">
        <f>SUM(AK29:AK51)-AK52</f>
        <v>22</v>
      </c>
      <c r="AL53" s="204"/>
      <c r="AM53" s="205">
        <f>SUM(AM29:AM52)</f>
        <v>30</v>
      </c>
      <c r="AN53" s="16"/>
      <c r="AO53" s="31" t="s">
        <v>99</v>
      </c>
      <c r="AP53" s="88" t="s">
        <v>100</v>
      </c>
      <c r="AQ53" s="27">
        <f>SUM(AQ29:AQ52)</f>
        <v>8</v>
      </c>
      <c r="AR53" s="201"/>
      <c r="AS53" s="202">
        <f>SUM(AS29:AS52)</f>
        <v>16</v>
      </c>
      <c r="AT53" s="203">
        <v>-1</v>
      </c>
      <c r="AU53" s="204">
        <f>SUM(AU29:AU51)-AU52</f>
        <v>22</v>
      </c>
      <c r="AV53" s="204"/>
      <c r="AW53" s="205">
        <f>SUM(AW29:AW52)</f>
        <v>28</v>
      </c>
      <c r="AX53" s="11"/>
    </row>
    <row r="54" spans="1:50" s="15" customFormat="1">
      <c r="A54" s="18"/>
      <c r="B54" s="11"/>
      <c r="C54" s="16"/>
      <c r="D54" s="16"/>
      <c r="E54" s="118"/>
      <c r="F54" s="16"/>
      <c r="G54" s="122"/>
      <c r="H54" s="122"/>
      <c r="I54" s="122"/>
      <c r="J54" s="16"/>
      <c r="K54" s="10"/>
      <c r="T54" s="122"/>
      <c r="U54" s="10"/>
      <c r="V54" s="11"/>
      <c r="W54" s="16"/>
      <c r="X54" s="16"/>
      <c r="Y54" s="118"/>
      <c r="Z54" s="16"/>
      <c r="AA54" s="122"/>
      <c r="AB54" s="122"/>
      <c r="AC54" s="122"/>
      <c r="AD54" s="16"/>
      <c r="AE54" s="10"/>
      <c r="AF54" s="11"/>
      <c r="AG54" s="16"/>
      <c r="AH54" s="16"/>
      <c r="AI54" s="118"/>
      <c r="AJ54" s="16"/>
      <c r="AK54" s="122"/>
      <c r="AL54" s="122"/>
      <c r="AM54" s="122"/>
      <c r="AN54" s="16"/>
      <c r="AO54" s="10"/>
      <c r="AP54" s="11"/>
      <c r="AQ54" s="16"/>
      <c r="AR54" s="16"/>
      <c r="AS54" s="118"/>
      <c r="AT54" s="11"/>
      <c r="AU54" s="131"/>
      <c r="AV54" s="131"/>
      <c r="AW54" s="131"/>
      <c r="AX54" s="11"/>
    </row>
    <row r="55" spans="1:50" s="15" customFormat="1">
      <c r="A55" s="10"/>
      <c r="B55" s="14" t="s">
        <v>192</v>
      </c>
      <c r="C55" s="16"/>
      <c r="D55" s="16"/>
      <c r="E55" s="118"/>
      <c r="F55" s="16"/>
      <c r="G55" s="122"/>
      <c r="H55" s="122"/>
      <c r="I55" s="122"/>
      <c r="J55" s="16"/>
      <c r="K55" s="10"/>
      <c r="L55" s="11"/>
      <c r="M55" s="16"/>
      <c r="N55" s="16"/>
      <c r="O55" s="118"/>
      <c r="P55" s="16"/>
      <c r="Q55" s="122"/>
      <c r="R55" s="122"/>
      <c r="S55" s="122"/>
      <c r="T55" s="122"/>
      <c r="U55" s="10"/>
      <c r="V55" s="11"/>
      <c r="W55" s="16"/>
      <c r="X55" s="16"/>
      <c r="Y55" s="118"/>
      <c r="Z55" s="16"/>
      <c r="AA55" s="122"/>
      <c r="AB55" s="122"/>
      <c r="AC55" s="122"/>
      <c r="AD55" s="16"/>
      <c r="AE55" s="10"/>
      <c r="AF55" s="11"/>
      <c r="AG55" s="16"/>
      <c r="AH55" s="16"/>
      <c r="AI55" s="118"/>
      <c r="AJ55" s="16"/>
      <c r="AK55" s="122"/>
      <c r="AL55" s="122"/>
      <c r="AM55" s="122"/>
      <c r="AN55" s="16"/>
      <c r="AO55" s="10"/>
      <c r="AP55" s="11"/>
      <c r="AQ55" s="16"/>
      <c r="AR55" s="16"/>
      <c r="AS55" s="118"/>
      <c r="AT55" s="11"/>
      <c r="AU55" s="131"/>
      <c r="AV55" s="131"/>
      <c r="AW55" s="131"/>
      <c r="AX55" s="11"/>
    </row>
    <row r="56" spans="1:50" s="15" customFormat="1">
      <c r="A56" s="10"/>
      <c r="B56" s="246" t="s">
        <v>193</v>
      </c>
      <c r="C56" s="16"/>
      <c r="D56" s="16"/>
      <c r="E56" s="118"/>
      <c r="F56" s="16"/>
      <c r="G56" s="122"/>
      <c r="H56" s="122"/>
      <c r="I56" s="122"/>
      <c r="J56" s="16"/>
      <c r="K56" s="10"/>
      <c r="L56" s="11" t="s">
        <v>0</v>
      </c>
      <c r="M56" s="16"/>
      <c r="N56" s="16"/>
      <c r="O56" s="118"/>
      <c r="P56" s="16"/>
      <c r="Q56" s="122"/>
      <c r="R56" s="122"/>
      <c r="S56" s="122"/>
      <c r="T56" s="122"/>
      <c r="U56" s="10"/>
      <c r="V56" s="11"/>
      <c r="W56" s="16"/>
      <c r="X56" s="16"/>
      <c r="Y56" s="118"/>
      <c r="Z56" s="16"/>
      <c r="AA56" s="122"/>
      <c r="AB56" s="122"/>
      <c r="AC56" s="122"/>
      <c r="AD56" s="16"/>
      <c r="AE56" s="10"/>
      <c r="AF56" s="11"/>
      <c r="AG56" s="16"/>
      <c r="AH56" s="16"/>
      <c r="AI56" s="118"/>
      <c r="AJ56" s="16"/>
      <c r="AK56" s="122"/>
      <c r="AL56" s="122"/>
      <c r="AM56" s="122"/>
      <c r="AN56" s="16"/>
      <c r="AO56" s="10"/>
      <c r="AP56" s="11"/>
      <c r="AQ56" s="16"/>
      <c r="AR56" s="16"/>
      <c r="AS56" s="118"/>
      <c r="AT56" s="11"/>
      <c r="AU56" s="131"/>
      <c r="AV56" s="131"/>
      <c r="AW56" s="131"/>
      <c r="AX56" s="11"/>
    </row>
    <row r="58" spans="1:50" s="15" customFormat="1">
      <c r="A58" s="10" t="s">
        <v>0</v>
      </c>
      <c r="B58" s="18"/>
      <c r="C58" s="16"/>
      <c r="D58" s="16"/>
      <c r="E58" s="118"/>
      <c r="F58" s="16"/>
      <c r="G58" s="122"/>
      <c r="H58" s="122"/>
      <c r="I58" s="122"/>
      <c r="J58" s="16"/>
      <c r="K58" s="10"/>
      <c r="L58" s="11"/>
      <c r="M58" s="16"/>
      <c r="N58" s="16"/>
      <c r="O58" s="118"/>
      <c r="P58" s="16"/>
      <c r="Q58" s="122"/>
      <c r="R58" s="122"/>
      <c r="S58" s="122"/>
      <c r="T58" s="122"/>
      <c r="U58" s="10"/>
      <c r="V58" s="11"/>
      <c r="W58" s="16"/>
      <c r="X58" s="16"/>
      <c r="Y58" s="118"/>
      <c r="Z58" s="16"/>
      <c r="AA58" s="122"/>
      <c r="AB58" s="122"/>
      <c r="AC58" s="122"/>
      <c r="AD58" s="16"/>
      <c r="AE58" s="10"/>
      <c r="AF58" s="11"/>
      <c r="AG58" s="16"/>
      <c r="AH58" s="16"/>
      <c r="AI58" s="118"/>
      <c r="AJ58" s="16"/>
      <c r="AK58" s="122"/>
      <c r="AL58" s="122"/>
      <c r="AM58" s="122"/>
      <c r="AN58" s="16"/>
      <c r="AO58" s="10"/>
      <c r="AP58" s="11"/>
      <c r="AQ58" s="16"/>
      <c r="AR58" s="16"/>
      <c r="AS58" s="118"/>
      <c r="AT58" s="11"/>
      <c r="AU58" s="131"/>
      <c r="AV58" s="131"/>
      <c r="AW58" s="131"/>
      <c r="AX58" s="11"/>
    </row>
    <row r="59" spans="1:50">
      <c r="B59" s="113" t="s">
        <v>608</v>
      </c>
    </row>
    <row r="60" spans="1:50">
      <c r="B60" s="11" t="s">
        <v>0</v>
      </c>
    </row>
  </sheetData>
  <sortState xmlns:xlrd2="http://schemas.microsoft.com/office/spreadsheetml/2017/richdata2" ref="V3:AC7">
    <sortCondition descending="1" ref="AC3:AC7"/>
  </sortState>
  <conditionalFormatting sqref="A29 C29:I29 A30:H30 A31 C31:G31 A32:G32 A33 C33:G33 A34:G36 A37 C37:G37 A38:G38 A39:A41 C41:G41 A42:G44 A45 C45:H45 A46:H48">
    <cfRule type="expression" dxfId="90" priority="22">
      <formula>MOD(ROW(),2)</formula>
    </cfRule>
  </conditionalFormatting>
  <conditionalFormatting sqref="A1:E1 G1:I1">
    <cfRule type="expression" dxfId="89" priority="32">
      <formula>MOD(ROW(),2)=0</formula>
    </cfRule>
  </conditionalFormatting>
  <conditionalFormatting sqref="B22">
    <cfRule type="expression" dxfId="88" priority="1">
      <formula>MOD(ROW(),2)</formula>
    </cfRule>
  </conditionalFormatting>
  <conditionalFormatting sqref="I2:I24">
    <cfRule type="colorScale" priority="14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14:I20 I2:I12">
    <cfRule type="colorScale" priority="13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9:I51">
    <cfRule type="colorScale" priority="14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41:I48 I29:I38">
    <cfRule type="colorScale" priority="14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1:O1 Q1:S1">
    <cfRule type="expression" dxfId="87" priority="31">
      <formula>MOD(ROW(),2)=0</formula>
    </cfRule>
  </conditionalFormatting>
  <conditionalFormatting sqref="M2:S4 K2:K7 K9:K13 K15 M15:Q15">
    <cfRule type="expression" dxfId="86" priority="26">
      <formula>MOD(ROW(),2)</formula>
    </cfRule>
  </conditionalFormatting>
  <conditionalFormatting sqref="M29:S29 K29 K30:Q30 K31 M31:Q31 K32:Q34 K35:K36">
    <cfRule type="expression" dxfId="85" priority="21">
      <formula>MOD(ROW(),2)</formula>
    </cfRule>
  </conditionalFormatting>
  <conditionalFormatting sqref="S2:S24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S19:S20 S13:S17 S2:S8">
    <cfRule type="colorScale" priority="3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S29:S52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S41:S47 S37:S39 S29:S34">
    <cfRule type="colorScale" priority="3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1:Y1 AA1:AC1">
    <cfRule type="expression" dxfId="84" priority="30">
      <formula>MOD(ROW(),2)=0</formula>
    </cfRule>
  </conditionalFormatting>
  <conditionalFormatting sqref="U29:AC29 U30:AB30 U31:AA32 U33:U35 W33:AA35 U36:AA36 U37 W37:AA37">
    <cfRule type="expression" dxfId="83" priority="20">
      <formula>MOD(ROW(),2)</formula>
    </cfRule>
  </conditionalFormatting>
  <conditionalFormatting sqref="V11">
    <cfRule type="expression" dxfId="82" priority="3">
      <formula>MOD(ROW(),2)</formula>
    </cfRule>
  </conditionalFormatting>
  <conditionalFormatting sqref="W2:AC2 W10:AC10 U2:U12 W3:AB4 W6:AB7 AB12:AB17">
    <cfRule type="expression" dxfId="81" priority="25">
      <formula>MOD(ROW(),2)</formula>
    </cfRule>
  </conditionalFormatting>
  <conditionalFormatting sqref="AC2:AC24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3:AC8 AC12:AC19 AC30:AC40 AB42:AC52 R30:S32 L33:S34 K37:S39 K41:S47 K49:S53 AM30:AM33 AL36:AM40 AL42:AM49 AE51:AM53 AO30:AW34 AW35:AW48 AO51:AW53 AW3:AW10 AQ11:AW11 AV12:AW14 AL3:AM11 AE12:AM13 AE15:AM20 AG23:AM23 AE24:AM26 U20:AC26 L5:S6 M7:S7 K8:S8 R13:S17 K19:S20 M24:S24 A2:I6 L3 AQ3:AV3 AP4:AV5 V5:AB5 AP6:AU9 AV6:AV10 C7:I7 A7:A9 V8:AB8 B8:I9 A10:I10 AE10:AK10 AE11 AG11:AK11 C11:I12 A11:A14 M13:Q13 U13:AA17 C14:I14 K14:Q14 AE14 AO14:AU14 A15:I17 K16:Q17 A18 C18:I18 K18 U18:AB19 A19:I20 A21:A23 AE21:AE23 K21:K24 A24:I26 K25:S26 I30:I35 H31:H35 AB31:AB40 AL32:AL33 AV35:AV44 B36:I36 H37:I38 U38:AA40 K40 U41 H41:H44 I41:I48 U42:AA49 AO45:AV48 K48 AO49:AO50 A49:I53 U50 W50:AA50 U51:AA52 U53:AC53">
    <cfRule type="expression" dxfId="80" priority="27">
      <formula>MOD(ROW(),2)</formula>
    </cfRule>
  </conditionalFormatting>
  <conditionalFormatting sqref="AC12:AC19 AC10 AC2:AC8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9:AC51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42:AC50 AC29:AC40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E1:AI1 AK1:AM1">
    <cfRule type="expression" dxfId="79" priority="29">
      <formula>MOD(ROW(),2)=0</formula>
    </cfRule>
  </conditionalFormatting>
  <conditionalFormatting sqref="AE2:AM2 AE3 AG3:AK3 AE4:AK6 AE7:AE9 AG7:AK9">
    <cfRule type="expression" dxfId="78" priority="24">
      <formula>MOD(ROW(),2)</formula>
    </cfRule>
  </conditionalFormatting>
  <conditionalFormatting sqref="AG29:AM29 AE34:AM34 AE29:AE31 AG30:AL31 AE32:AK32 AE33 AG33:AK33 AE35 AE36:AK36 AE37 AG37:AK37 AE38:AK40 AE41 AE42:AK48 AG49:AK49 AE49:AE50">
    <cfRule type="expression" dxfId="77" priority="19">
      <formula>MOD(ROW(),2)</formula>
    </cfRule>
  </conditionalFormatting>
  <conditionalFormatting sqref="AM2:AM24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15:AM20 AM23:AM24 AM2:AM13">
    <cfRule type="colorScale" priority="3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29:AM51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42:AM49 AM29:AM34 AM36:AM40">
    <cfRule type="colorScale" priority="3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1:AS1 AU1:AW1">
    <cfRule type="expression" dxfId="76" priority="28">
      <formula>MOD(ROW(),2)=0</formula>
    </cfRule>
  </conditionalFormatting>
  <conditionalFormatting sqref="AO2:AW2 AO16:AW26 AO3:AO13 AQ10:AU10 AQ12:AU13 AO15">
    <cfRule type="expression" dxfId="75" priority="23">
      <formula>MOD(ROW(),2)</formula>
    </cfRule>
  </conditionalFormatting>
  <conditionalFormatting sqref="AQ29:AW29 AO29 AO35:AO36 AQ35:AU36 AO37:AU44">
    <cfRule type="expression" dxfId="74" priority="18">
      <formula>MOD(ROW(),2)</formula>
    </cfRule>
  </conditionalFormatting>
  <conditionalFormatting sqref="AW2:AW24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W16:AW17 AW2:AW14">
    <cfRule type="colorScale" priority="3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W29:AW51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W51:AW52 AW29:AW48">
    <cfRule type="colorScale" priority="3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4DF3-B878-4E04-B78B-488C782408AC}">
  <dimension ref="A1:D113"/>
  <sheetViews>
    <sheetView topLeftCell="A64" workbookViewId="0">
      <selection activeCell="G84" sqref="G84"/>
    </sheetView>
  </sheetViews>
  <sheetFormatPr defaultColWidth="8.7109375" defaultRowHeight="15"/>
  <cols>
    <col min="1" max="1" width="16.140625" style="7" bestFit="1" customWidth="1"/>
    <col min="2" max="2" width="31.7109375" style="7" customWidth="1"/>
    <col min="3" max="3" width="23.85546875" style="7" customWidth="1"/>
    <col min="4" max="4" width="20.140625" style="7" customWidth="1"/>
    <col min="5" max="16384" width="8.7109375" style="7"/>
  </cols>
  <sheetData>
    <row r="1" spans="1:4">
      <c r="A1" s="7" t="s">
        <v>368</v>
      </c>
      <c r="B1" s="7" t="s">
        <v>369</v>
      </c>
      <c r="C1" s="7" t="s">
        <v>370</v>
      </c>
      <c r="D1" s="7" t="s">
        <v>609</v>
      </c>
    </row>
    <row r="2" spans="1:4">
      <c r="A2" s="176">
        <v>44215</v>
      </c>
      <c r="B2" s="7" t="s">
        <v>610</v>
      </c>
      <c r="C2" s="7" t="s">
        <v>611</v>
      </c>
    </row>
    <row r="3" spans="1:4">
      <c r="A3" s="7" t="s">
        <v>371</v>
      </c>
      <c r="B3" s="259" t="s">
        <v>612</v>
      </c>
      <c r="C3" s="259" t="s">
        <v>613</v>
      </c>
      <c r="D3" s="259" t="s">
        <v>469</v>
      </c>
    </row>
    <row r="4" spans="1:4" ht="41.25">
      <c r="A4" s="7" t="s">
        <v>373</v>
      </c>
      <c r="B4" s="259" t="s">
        <v>614</v>
      </c>
      <c r="C4" s="259" t="s">
        <v>615</v>
      </c>
      <c r="D4" s="259" t="s">
        <v>469</v>
      </c>
    </row>
    <row r="5" spans="1:4" s="147" customFormat="1"/>
    <row r="6" spans="1:4">
      <c r="A6" s="7" t="s">
        <v>375</v>
      </c>
      <c r="B6" s="7" t="s">
        <v>240</v>
      </c>
      <c r="C6" s="7" t="s">
        <v>238</v>
      </c>
    </row>
    <row r="7" spans="1:4">
      <c r="A7" s="176">
        <v>44416</v>
      </c>
    </row>
    <row r="8" spans="1:4">
      <c r="A8" s="7" t="s">
        <v>371</v>
      </c>
      <c r="B8" s="259" t="s">
        <v>616</v>
      </c>
      <c r="C8" s="259" t="s">
        <v>27</v>
      </c>
      <c r="D8" s="259" t="s">
        <v>469</v>
      </c>
    </row>
    <row r="9" spans="1:4" ht="41.25">
      <c r="A9" s="7" t="s">
        <v>373</v>
      </c>
      <c r="B9" s="260" t="s">
        <v>617</v>
      </c>
      <c r="C9" s="260"/>
      <c r="D9" s="260" t="s">
        <v>618</v>
      </c>
    </row>
    <row r="10" spans="1:4" s="147" customFormat="1"/>
    <row r="11" spans="1:4">
      <c r="A11" s="7" t="s">
        <v>378</v>
      </c>
      <c r="B11" s="7" t="s">
        <v>239</v>
      </c>
      <c r="C11" s="7" t="s">
        <v>238</v>
      </c>
    </row>
    <row r="13" spans="1:4">
      <c r="A13" s="7" t="s">
        <v>371</v>
      </c>
      <c r="B13" s="259" t="s">
        <v>70</v>
      </c>
      <c r="C13" s="259"/>
      <c r="D13" s="259" t="s">
        <v>469</v>
      </c>
    </row>
    <row r="14" spans="1:4" ht="27.75">
      <c r="A14" s="7" t="s">
        <v>373</v>
      </c>
      <c r="B14" s="259"/>
      <c r="C14" s="259" t="s">
        <v>619</v>
      </c>
      <c r="D14" s="259" t="s">
        <v>469</v>
      </c>
    </row>
    <row r="15" spans="1:4" s="147" customFormat="1"/>
    <row r="16" spans="1:4">
      <c r="A16" s="7" t="s">
        <v>381</v>
      </c>
      <c r="B16" s="7" t="s">
        <v>234</v>
      </c>
      <c r="C16" s="7" t="s">
        <v>237</v>
      </c>
    </row>
    <row r="18" spans="1:4">
      <c r="A18" s="7" t="s">
        <v>371</v>
      </c>
      <c r="B18" s="259"/>
      <c r="C18" s="259"/>
      <c r="D18" s="259"/>
    </row>
    <row r="19" spans="1:4">
      <c r="A19" s="7" t="s">
        <v>373</v>
      </c>
      <c r="B19" s="259" t="s">
        <v>620</v>
      </c>
      <c r="C19" s="259" t="s">
        <v>621</v>
      </c>
      <c r="D19" s="259" t="s">
        <v>469</v>
      </c>
    </row>
    <row r="20" spans="1:4" s="147" customFormat="1"/>
    <row r="21" spans="1:4">
      <c r="A21" s="7" t="s">
        <v>383</v>
      </c>
      <c r="B21" s="7" t="s">
        <v>237</v>
      </c>
      <c r="C21" s="7" t="s">
        <v>235</v>
      </c>
    </row>
    <row r="23" spans="1:4">
      <c r="A23" s="7" t="s">
        <v>371</v>
      </c>
      <c r="B23" s="259"/>
      <c r="C23" s="259"/>
      <c r="D23" s="259"/>
    </row>
    <row r="24" spans="1:4">
      <c r="A24" s="7" t="s">
        <v>373</v>
      </c>
      <c r="B24" s="259" t="s">
        <v>622</v>
      </c>
      <c r="C24" s="259" t="s">
        <v>623</v>
      </c>
      <c r="D24" s="259" t="s">
        <v>469</v>
      </c>
    </row>
    <row r="25" spans="1:4" s="147" customFormat="1"/>
    <row r="26" spans="1:4">
      <c r="A26" s="7" t="s">
        <v>386</v>
      </c>
      <c r="B26" s="7" t="s">
        <v>234</v>
      </c>
      <c r="C26" s="7" t="s">
        <v>235</v>
      </c>
    </row>
    <row r="28" spans="1:4">
      <c r="A28" s="7" t="s">
        <v>371</v>
      </c>
      <c r="B28" s="259"/>
      <c r="C28" s="259"/>
      <c r="D28" s="259"/>
    </row>
    <row r="29" spans="1:4">
      <c r="A29" s="7" t="s">
        <v>373</v>
      </c>
      <c r="B29" s="259" t="s">
        <v>624</v>
      </c>
      <c r="C29" s="259" t="s">
        <v>625</v>
      </c>
      <c r="D29" s="259" t="s">
        <v>469</v>
      </c>
    </row>
    <row r="30" spans="1:4" s="147" customFormat="1"/>
    <row r="31" spans="1:4">
      <c r="A31" s="7" t="s">
        <v>389</v>
      </c>
      <c r="B31" s="7" t="s">
        <v>236</v>
      </c>
      <c r="C31" s="7" t="s">
        <v>234</v>
      </c>
    </row>
    <row r="33" spans="1:4">
      <c r="A33" s="7" t="s">
        <v>371</v>
      </c>
      <c r="B33" s="259" t="s">
        <v>174</v>
      </c>
      <c r="C33" s="259" t="s">
        <v>626</v>
      </c>
      <c r="D33" s="259" t="s">
        <v>469</v>
      </c>
    </row>
    <row r="34" spans="1:4">
      <c r="A34" s="7" t="s">
        <v>373</v>
      </c>
      <c r="B34" s="259" t="s">
        <v>627</v>
      </c>
      <c r="C34" s="259"/>
      <c r="D34" s="259" t="s">
        <v>469</v>
      </c>
    </row>
    <row r="35" spans="1:4" s="147" customFormat="1"/>
    <row r="36" spans="1:4">
      <c r="A36" s="7" t="s">
        <v>391</v>
      </c>
      <c r="B36" s="7" t="s">
        <v>241</v>
      </c>
      <c r="C36" s="7" t="s">
        <v>238</v>
      </c>
    </row>
    <row r="37" spans="1:4">
      <c r="B37" s="162"/>
      <c r="C37" s="162"/>
    </row>
    <row r="38" spans="1:4">
      <c r="A38" s="7" t="s">
        <v>371</v>
      </c>
      <c r="B38" s="259" t="s">
        <v>48</v>
      </c>
      <c r="C38" s="259"/>
      <c r="D38" s="259" t="s">
        <v>469</v>
      </c>
    </row>
    <row r="39" spans="1:4">
      <c r="A39" s="7" t="s">
        <v>373</v>
      </c>
      <c r="B39" s="259"/>
      <c r="C39" s="259" t="s">
        <v>628</v>
      </c>
      <c r="D39" s="259" t="s">
        <v>469</v>
      </c>
    </row>
    <row r="40" spans="1:4" s="147" customFormat="1"/>
    <row r="41" spans="1:4">
      <c r="A41" s="7" t="s">
        <v>394</v>
      </c>
      <c r="B41" s="7" t="s">
        <v>241</v>
      </c>
      <c r="C41" s="7" t="s">
        <v>235</v>
      </c>
    </row>
    <row r="43" spans="1:4">
      <c r="A43" s="7" t="s">
        <v>371</v>
      </c>
      <c r="B43" s="259" t="s">
        <v>629</v>
      </c>
      <c r="C43" s="259" t="s">
        <v>630</v>
      </c>
      <c r="D43" s="259" t="s">
        <v>469</v>
      </c>
    </row>
    <row r="44" spans="1:4" ht="68.25">
      <c r="A44" s="7" t="s">
        <v>373</v>
      </c>
      <c r="B44" s="259" t="s">
        <v>631</v>
      </c>
      <c r="C44" s="259"/>
      <c r="D44" s="259" t="s">
        <v>632</v>
      </c>
    </row>
    <row r="45" spans="1:4" s="147" customFormat="1"/>
    <row r="46" spans="1:4">
      <c r="A46" s="7" t="s">
        <v>396</v>
      </c>
      <c r="B46" s="7" t="s">
        <v>241</v>
      </c>
      <c r="C46" s="7" t="s">
        <v>239</v>
      </c>
    </row>
    <row r="48" spans="1:4">
      <c r="A48" s="7" t="s">
        <v>371</v>
      </c>
      <c r="B48" s="259" t="s">
        <v>557</v>
      </c>
      <c r="C48" s="259" t="s">
        <v>153</v>
      </c>
      <c r="D48" s="259" t="s">
        <v>469</v>
      </c>
    </row>
    <row r="49" spans="1:4">
      <c r="A49" s="7" t="s">
        <v>373</v>
      </c>
      <c r="B49" s="259" t="s">
        <v>633</v>
      </c>
      <c r="C49" s="259"/>
      <c r="D49" s="259" t="s">
        <v>469</v>
      </c>
    </row>
    <row r="50" spans="1:4" s="147" customFormat="1"/>
    <row r="51" spans="1:4">
      <c r="A51" s="7" t="s">
        <v>399</v>
      </c>
      <c r="B51" s="7" t="s">
        <v>241</v>
      </c>
      <c r="C51" s="7" t="s">
        <v>239</v>
      </c>
    </row>
    <row r="53" spans="1:4">
      <c r="A53" s="7" t="s">
        <v>371</v>
      </c>
      <c r="B53" s="259"/>
      <c r="C53" s="259" t="s">
        <v>71</v>
      </c>
      <c r="D53" s="259" t="s">
        <v>469</v>
      </c>
    </row>
    <row r="54" spans="1:4">
      <c r="A54" s="7" t="s">
        <v>373</v>
      </c>
      <c r="B54" s="259" t="s">
        <v>634</v>
      </c>
      <c r="C54" s="259"/>
      <c r="D54" s="259" t="s">
        <v>469</v>
      </c>
    </row>
    <row r="55" spans="1:4" s="147" customFormat="1"/>
    <row r="56" spans="1:4">
      <c r="A56" s="7" t="s">
        <v>402</v>
      </c>
      <c r="B56" s="7" t="s">
        <v>241</v>
      </c>
      <c r="C56" s="7" t="s">
        <v>233</v>
      </c>
    </row>
    <row r="58" spans="1:4">
      <c r="A58" s="7" t="s">
        <v>371</v>
      </c>
      <c r="B58" s="259"/>
      <c r="C58" s="259" t="s">
        <v>48</v>
      </c>
      <c r="D58" s="259" t="s">
        <v>469</v>
      </c>
    </row>
    <row r="59" spans="1:4">
      <c r="A59" s="7" t="s">
        <v>373</v>
      </c>
      <c r="B59" s="259" t="s">
        <v>635</v>
      </c>
      <c r="C59" s="259"/>
      <c r="D59" s="259" t="s">
        <v>469</v>
      </c>
    </row>
    <row r="60" spans="1:4" s="147" customFormat="1"/>
    <row r="61" spans="1:4">
      <c r="A61" s="7" t="s">
        <v>404</v>
      </c>
      <c r="B61" s="7" t="s">
        <v>241</v>
      </c>
      <c r="C61" s="7" t="s">
        <v>233</v>
      </c>
    </row>
    <row r="63" spans="1:4">
      <c r="A63" s="7" t="s">
        <v>371</v>
      </c>
      <c r="B63" s="259"/>
      <c r="C63" s="259" t="s">
        <v>597</v>
      </c>
      <c r="D63" s="259" t="s">
        <v>469</v>
      </c>
    </row>
    <row r="64" spans="1:4" ht="27.75">
      <c r="A64" s="7" t="s">
        <v>373</v>
      </c>
      <c r="B64" s="260" t="s">
        <v>636</v>
      </c>
      <c r="C64" s="260"/>
      <c r="D64" s="260" t="s">
        <v>618</v>
      </c>
    </row>
    <row r="65" spans="1:4" s="147" customFormat="1"/>
    <row r="66" spans="1:4">
      <c r="A66" s="7" t="s">
        <v>408</v>
      </c>
      <c r="B66" s="7" t="s">
        <v>232</v>
      </c>
      <c r="C66" s="7" t="s">
        <v>235</v>
      </c>
    </row>
    <row r="68" spans="1:4">
      <c r="A68" s="7" t="s">
        <v>371</v>
      </c>
      <c r="B68" s="261" t="s">
        <v>637</v>
      </c>
      <c r="C68" s="261" t="s">
        <v>125</v>
      </c>
      <c r="D68" s="261" t="s">
        <v>469</v>
      </c>
    </row>
    <row r="69" spans="1:4" ht="27.75">
      <c r="A69" s="7" t="s">
        <v>373</v>
      </c>
      <c r="B69" s="261" t="s">
        <v>638</v>
      </c>
      <c r="C69" s="261"/>
      <c r="D69" s="261" t="s">
        <v>469</v>
      </c>
    </row>
    <row r="70" spans="1:4" s="147" customFormat="1"/>
    <row r="71" spans="1:4">
      <c r="A71" s="7" t="s">
        <v>410</v>
      </c>
      <c r="B71" s="7" t="s">
        <v>236</v>
      </c>
      <c r="C71" s="7" t="s">
        <v>241</v>
      </c>
    </row>
    <row r="73" spans="1:4">
      <c r="A73" s="7" t="s">
        <v>371</v>
      </c>
      <c r="B73" s="259" t="s">
        <v>41</v>
      </c>
      <c r="C73" s="259"/>
      <c r="D73" s="259" t="s">
        <v>469</v>
      </c>
    </row>
    <row r="74" spans="1:4" ht="41.25">
      <c r="A74" s="7" t="s">
        <v>373</v>
      </c>
      <c r="B74" s="259" t="s">
        <v>639</v>
      </c>
      <c r="C74" s="259" t="s">
        <v>640</v>
      </c>
      <c r="D74" s="259" t="s">
        <v>469</v>
      </c>
    </row>
    <row r="75" spans="1:4" s="147" customFormat="1"/>
    <row r="76" spans="1:4">
      <c r="A76" s="7" t="s">
        <v>412</v>
      </c>
      <c r="B76" s="7" t="s">
        <v>233</v>
      </c>
      <c r="C76" s="7" t="s">
        <v>237</v>
      </c>
    </row>
    <row r="78" spans="1:4" ht="27.75">
      <c r="A78" s="7" t="s">
        <v>371</v>
      </c>
      <c r="B78" s="259" t="s">
        <v>342</v>
      </c>
      <c r="C78" s="259" t="s">
        <v>641</v>
      </c>
      <c r="D78" s="259" t="s">
        <v>642</v>
      </c>
    </row>
    <row r="79" spans="1:4">
      <c r="A79" s="7" t="s">
        <v>373</v>
      </c>
      <c r="B79" s="259" t="s">
        <v>643</v>
      </c>
      <c r="C79" s="259"/>
      <c r="D79" s="259" t="s">
        <v>642</v>
      </c>
    </row>
    <row r="80" spans="1:4" s="147" customFormat="1"/>
    <row r="81" spans="1:4">
      <c r="A81" s="7" t="s">
        <v>413</v>
      </c>
      <c r="B81" s="7" t="s">
        <v>235</v>
      </c>
      <c r="C81" s="7" t="s">
        <v>238</v>
      </c>
    </row>
    <row r="83" spans="1:4">
      <c r="A83" s="7" t="s">
        <v>371</v>
      </c>
      <c r="B83" s="259" t="s">
        <v>58</v>
      </c>
      <c r="C83" s="259"/>
      <c r="D83" s="259" t="s">
        <v>642</v>
      </c>
    </row>
    <row r="84" spans="1:4">
      <c r="A84" s="7" t="s">
        <v>373</v>
      </c>
      <c r="B84" s="259"/>
      <c r="C84" s="259" t="s">
        <v>644</v>
      </c>
      <c r="D84" s="259" t="s">
        <v>642</v>
      </c>
    </row>
    <row r="85" spans="1:4" s="147" customFormat="1"/>
    <row r="86" spans="1:4">
      <c r="A86" s="7" t="s">
        <v>414</v>
      </c>
      <c r="B86" s="7" t="s">
        <v>233</v>
      </c>
      <c r="C86" s="7" t="s">
        <v>232</v>
      </c>
    </row>
    <row r="88" spans="1:4">
      <c r="A88" s="7" t="s">
        <v>371</v>
      </c>
      <c r="B88" s="259" t="s">
        <v>146</v>
      </c>
      <c r="C88" s="259" t="s">
        <v>645</v>
      </c>
      <c r="D88" s="259" t="s">
        <v>642</v>
      </c>
    </row>
    <row r="89" spans="1:4">
      <c r="A89" s="7" t="s">
        <v>373</v>
      </c>
    </row>
    <row r="90" spans="1:4" s="147" customFormat="1"/>
    <row r="91" spans="1:4">
      <c r="A91" s="7" t="s">
        <v>415</v>
      </c>
    </row>
    <row r="93" spans="1:4">
      <c r="A93" s="7" t="s">
        <v>371</v>
      </c>
    </row>
    <row r="94" spans="1:4">
      <c r="A94" s="7" t="s">
        <v>373</v>
      </c>
    </row>
    <row r="95" spans="1:4" s="147" customFormat="1"/>
    <row r="96" spans="1:4">
      <c r="A96" s="7" t="s">
        <v>416</v>
      </c>
    </row>
    <row r="98" spans="1:1">
      <c r="A98" s="7" t="s">
        <v>371</v>
      </c>
    </row>
    <row r="99" spans="1:1">
      <c r="A99" s="7" t="s">
        <v>373</v>
      </c>
    </row>
    <row r="100" spans="1:1" s="147" customFormat="1"/>
    <row r="101" spans="1:1">
      <c r="A101" s="7" t="s">
        <v>417</v>
      </c>
    </row>
    <row r="103" spans="1:1">
      <c r="A103" s="7" t="s">
        <v>371</v>
      </c>
    </row>
    <row r="104" spans="1:1">
      <c r="A104" s="7" t="s">
        <v>373</v>
      </c>
    </row>
    <row r="105" spans="1:1" s="147" customFormat="1"/>
    <row r="106" spans="1:1">
      <c r="A106" s="7" t="s">
        <v>418</v>
      </c>
    </row>
    <row r="108" spans="1:1">
      <c r="A108" s="7" t="s">
        <v>371</v>
      </c>
    </row>
    <row r="109" spans="1:1">
      <c r="A109" s="7" t="s">
        <v>373</v>
      </c>
    </row>
    <row r="110" spans="1:1" s="147" customFormat="1"/>
    <row r="111" spans="1:1">
      <c r="A111" s="7" t="s">
        <v>419</v>
      </c>
    </row>
    <row r="112" spans="1:1">
      <c r="A112" s="7" t="s">
        <v>371</v>
      </c>
    </row>
    <row r="113" spans="1:1">
      <c r="A113" s="7" t="s">
        <v>420</v>
      </c>
    </row>
  </sheetData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1FB69-336A-40CC-9D3E-EEDAEF25B52B}">
  <dimension ref="A1:BG60"/>
  <sheetViews>
    <sheetView topLeftCell="A20" zoomScale="80" zoomScaleNormal="80" workbookViewId="0">
      <selection activeCell="U51" sqref="U51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hidden="1" customWidth="1"/>
    <col min="6" max="6" width="7.7109375" style="16" hidden="1" customWidth="1"/>
    <col min="7" max="8" width="7.7109375" style="122" hidden="1" customWidth="1"/>
    <col min="9" max="9" width="7.7109375" style="122" customWidth="1"/>
    <col min="10" max="10" width="7.7109375" style="122" hidden="1" customWidth="1"/>
    <col min="11" max="11" width="7.7109375" style="122" customWidth="1"/>
    <col min="12" max="12" width="3.7109375" style="16" customWidth="1"/>
    <col min="13" max="13" width="12" style="10" bestFit="1" customWidth="1"/>
    <col min="14" max="14" width="26" style="11" bestFit="1" customWidth="1"/>
    <col min="15" max="15" width="4.42578125" style="16" hidden="1" customWidth="1"/>
    <col min="16" max="16" width="2.28515625" style="16" hidden="1" customWidth="1"/>
    <col min="17" max="17" width="7.7109375" style="118" hidden="1" customWidth="1"/>
    <col min="18" max="18" width="7.7109375" style="16" hidden="1" customWidth="1"/>
    <col min="19" max="20" width="10.140625" style="122" hidden="1" customWidth="1"/>
    <col min="21" max="21" width="10.140625" style="122" customWidth="1"/>
    <col min="22" max="22" width="10.140625" style="122" hidden="1" customWidth="1"/>
    <col min="23" max="23" width="10.140625" style="122" customWidth="1"/>
    <col min="24" max="24" width="3.7109375" style="122" customWidth="1"/>
    <col min="25" max="25" width="12" style="10" bestFit="1" customWidth="1"/>
    <col min="26" max="26" width="23.5703125" style="11" bestFit="1" customWidth="1"/>
    <col min="27" max="27" width="7.7109375" style="16" hidden="1" customWidth="1"/>
    <col min="28" max="28" width="2.28515625" style="16" hidden="1" customWidth="1"/>
    <col min="29" max="29" width="7.7109375" style="118" hidden="1" customWidth="1"/>
    <col min="30" max="30" width="7.7109375" style="16" hidden="1" customWidth="1"/>
    <col min="31" max="32" width="7.7109375" style="122" hidden="1" customWidth="1"/>
    <col min="33" max="33" width="7.7109375" style="122" customWidth="1"/>
    <col min="34" max="34" width="7.7109375" style="122" hidden="1" customWidth="1"/>
    <col min="35" max="35" width="7.7109375" style="122" customWidth="1"/>
    <col min="36" max="36" width="3.7109375" style="16" customWidth="1"/>
    <col min="37" max="37" width="12" style="10" bestFit="1" customWidth="1"/>
    <col min="38" max="38" width="24" style="11" bestFit="1" customWidth="1"/>
    <col min="39" max="39" width="7.140625" style="16" hidden="1" customWidth="1"/>
    <col min="40" max="40" width="2.28515625" style="16" hidden="1" customWidth="1"/>
    <col min="41" max="41" width="7.140625" style="118" hidden="1" customWidth="1"/>
    <col min="42" max="42" width="7.140625" style="16" hidden="1" customWidth="1"/>
    <col min="43" max="44" width="7.140625" style="122" hidden="1" customWidth="1"/>
    <col min="45" max="45" width="7.140625" style="122" customWidth="1"/>
    <col min="46" max="46" width="7.140625" style="122" hidden="1" customWidth="1"/>
    <col min="47" max="47" width="7.140625" style="122" customWidth="1"/>
    <col min="48" max="48" width="3.7109375" style="16" customWidth="1"/>
    <col min="49" max="49" width="12" style="10" bestFit="1" customWidth="1"/>
    <col min="50" max="50" width="23.5703125" style="11" bestFit="1" customWidth="1"/>
    <col min="51" max="51" width="7.140625" style="16" hidden="1" customWidth="1"/>
    <col min="52" max="52" width="2.28515625" style="16" hidden="1" customWidth="1"/>
    <col min="53" max="53" width="7.140625" style="118" hidden="1" customWidth="1"/>
    <col min="54" max="54" width="0" style="11" hidden="1" customWidth="1"/>
    <col min="55" max="56" width="10" style="131" hidden="1" customWidth="1"/>
    <col min="57" max="57" width="10" style="131" customWidth="1"/>
    <col min="58" max="58" width="10" style="131" hidden="1" customWidth="1"/>
    <col min="59" max="59" width="10" style="131" customWidth="1"/>
    <col min="60" max="16384" width="9.140625" style="11"/>
  </cols>
  <sheetData>
    <row r="1" spans="1:59" s="43" customFormat="1" ht="18" thickBot="1">
      <c r="A1" s="96" t="s">
        <v>0</v>
      </c>
      <c r="B1" s="97" t="s">
        <v>556</v>
      </c>
      <c r="C1" s="98" t="s">
        <v>0</v>
      </c>
      <c r="D1" s="195"/>
      <c r="E1" s="196">
        <v>2019</v>
      </c>
      <c r="F1" s="195"/>
      <c r="G1" s="197">
        <v>2020</v>
      </c>
      <c r="H1" s="197"/>
      <c r="I1" s="198">
        <v>2021</v>
      </c>
      <c r="J1" s="123"/>
      <c r="K1" s="123">
        <v>2022</v>
      </c>
      <c r="L1" s="117"/>
      <c r="M1" s="97" t="s">
        <v>0</v>
      </c>
      <c r="N1" s="100" t="s">
        <v>2</v>
      </c>
      <c r="O1" s="98" t="s">
        <v>0</v>
      </c>
      <c r="P1" s="195"/>
      <c r="Q1" s="196">
        <v>2019</v>
      </c>
      <c r="R1" s="195"/>
      <c r="S1" s="197">
        <v>2020</v>
      </c>
      <c r="T1" s="197"/>
      <c r="U1" s="198">
        <v>2021</v>
      </c>
      <c r="V1" s="123">
        <v>2022</v>
      </c>
      <c r="W1" s="123">
        <v>2022</v>
      </c>
      <c r="X1" s="132"/>
      <c r="Y1" s="97" t="s">
        <v>0</v>
      </c>
      <c r="Z1" s="100" t="s">
        <v>299</v>
      </c>
      <c r="AA1" s="98" t="s">
        <v>0</v>
      </c>
      <c r="AB1" s="195"/>
      <c r="AC1" s="196">
        <v>2019</v>
      </c>
      <c r="AD1" s="195"/>
      <c r="AE1" s="197">
        <v>2020</v>
      </c>
      <c r="AF1" s="197"/>
      <c r="AG1" s="198">
        <v>2021</v>
      </c>
      <c r="AH1" s="123"/>
      <c r="AI1" s="123">
        <v>2022</v>
      </c>
      <c r="AJ1" s="117"/>
      <c r="AK1" s="96" t="s">
        <v>0</v>
      </c>
      <c r="AL1" s="101" t="s">
        <v>4</v>
      </c>
      <c r="AM1" s="98" t="s">
        <v>0</v>
      </c>
      <c r="AN1" s="195"/>
      <c r="AO1" s="196">
        <v>2019</v>
      </c>
      <c r="AP1" s="195"/>
      <c r="AQ1" s="197">
        <v>2020</v>
      </c>
      <c r="AR1" s="197"/>
      <c r="AS1" s="198">
        <v>2021</v>
      </c>
      <c r="AT1" s="123"/>
      <c r="AU1" s="123">
        <v>2022</v>
      </c>
      <c r="AV1" s="117"/>
      <c r="AW1" s="97" t="s">
        <v>0</v>
      </c>
      <c r="AX1" s="100" t="s">
        <v>5</v>
      </c>
      <c r="AY1" s="98" t="s">
        <v>0</v>
      </c>
      <c r="AZ1" s="195"/>
      <c r="BA1" s="196">
        <v>2019</v>
      </c>
      <c r="BB1" s="195"/>
      <c r="BC1" s="197">
        <v>2020</v>
      </c>
      <c r="BD1" s="197"/>
      <c r="BE1" s="198">
        <v>2021</v>
      </c>
      <c r="BF1" s="123"/>
      <c r="BG1" s="123">
        <v>2022</v>
      </c>
    </row>
    <row r="2" spans="1:59">
      <c r="A2" s="9">
        <v>1</v>
      </c>
      <c r="B2" s="13" t="s">
        <v>557</v>
      </c>
      <c r="C2" s="157">
        <v>1</v>
      </c>
      <c r="D2" s="16">
        <v>-1</v>
      </c>
      <c r="E2" s="118">
        <v>2</v>
      </c>
      <c r="F2" s="16">
        <v>-1</v>
      </c>
      <c r="G2" s="122">
        <f>E2+F2</f>
        <v>1</v>
      </c>
      <c r="H2" s="122">
        <v>1</v>
      </c>
      <c r="I2" s="199">
        <v>2</v>
      </c>
      <c r="J2" s="122">
        <v>-1</v>
      </c>
      <c r="K2" s="122">
        <f>SUM(I2+J2)</f>
        <v>1</v>
      </c>
      <c r="M2" s="21">
        <v>1</v>
      </c>
      <c r="N2" s="13" t="s">
        <v>558</v>
      </c>
      <c r="O2" s="157" t="s">
        <v>0</v>
      </c>
      <c r="R2" s="16" t="s">
        <v>0</v>
      </c>
      <c r="S2" s="122">
        <v>8</v>
      </c>
      <c r="T2" s="122">
        <v>1</v>
      </c>
      <c r="U2" s="199">
        <v>2</v>
      </c>
      <c r="V2" s="122">
        <v>-1</v>
      </c>
      <c r="W2" s="122">
        <f>U2+V2</f>
        <v>1</v>
      </c>
      <c r="Y2" s="21">
        <v>1</v>
      </c>
      <c r="Z2" s="17" t="s">
        <v>436</v>
      </c>
      <c r="AA2" s="28">
        <v>2</v>
      </c>
      <c r="AB2" s="16">
        <v>-1</v>
      </c>
      <c r="AC2" s="118">
        <v>2</v>
      </c>
      <c r="AD2" s="16">
        <v>-1</v>
      </c>
      <c r="AE2" s="122">
        <v>1</v>
      </c>
      <c r="AF2" s="122">
        <v>1</v>
      </c>
      <c r="AG2" s="199">
        <v>5</v>
      </c>
      <c r="AH2" s="122">
        <v>-1</v>
      </c>
      <c r="AI2" s="122">
        <f>AG2+AH2</f>
        <v>4</v>
      </c>
      <c r="AK2" s="21">
        <v>1</v>
      </c>
      <c r="AL2" s="177" t="s">
        <v>224</v>
      </c>
      <c r="AM2" s="157"/>
      <c r="AQ2" s="122">
        <v>4</v>
      </c>
      <c r="AR2" s="122">
        <v>1</v>
      </c>
      <c r="AS2" s="199">
        <f>AQ2-AR2</f>
        <v>3</v>
      </c>
      <c r="AT2" s="122">
        <v>-1</v>
      </c>
      <c r="AU2" s="122">
        <f>SUM(AS2+AT2)</f>
        <v>2</v>
      </c>
      <c r="AW2" s="21">
        <v>1</v>
      </c>
      <c r="AX2" s="13" t="s">
        <v>495</v>
      </c>
      <c r="AY2" s="157">
        <v>1</v>
      </c>
      <c r="AZ2" s="16">
        <v>-1</v>
      </c>
      <c r="BA2" s="118">
        <v>3</v>
      </c>
      <c r="BB2" s="11">
        <v>-1</v>
      </c>
      <c r="BC2" s="122">
        <f>SUM(BA2+BB2)</f>
        <v>2</v>
      </c>
      <c r="BD2" s="122">
        <v>1</v>
      </c>
      <c r="BE2" s="199">
        <v>5</v>
      </c>
      <c r="BF2" s="122">
        <v>-1</v>
      </c>
      <c r="BG2" s="122">
        <f>SUM(BE2+BF2)</f>
        <v>4</v>
      </c>
    </row>
    <row r="3" spans="1:59">
      <c r="A3" s="12">
        <v>2</v>
      </c>
      <c r="B3" s="17" t="s">
        <v>559</v>
      </c>
      <c r="C3" s="157">
        <v>2</v>
      </c>
      <c r="D3" s="16">
        <v>-1</v>
      </c>
      <c r="E3" s="118">
        <f>C3+D3</f>
        <v>1</v>
      </c>
      <c r="F3" s="16">
        <v>-1</v>
      </c>
      <c r="G3" s="122">
        <v>4</v>
      </c>
      <c r="H3" s="122">
        <v>1</v>
      </c>
      <c r="I3" s="199">
        <v>1</v>
      </c>
      <c r="J3" s="122">
        <v>-1</v>
      </c>
      <c r="K3" s="122">
        <f t="shared" ref="K3:K48" si="0">SUM(I3+J3)</f>
        <v>0</v>
      </c>
      <c r="M3" s="22">
        <v>2</v>
      </c>
      <c r="N3" s="17" t="s">
        <v>439</v>
      </c>
      <c r="O3" s="28">
        <v>2</v>
      </c>
      <c r="P3" s="16">
        <v>-1</v>
      </c>
      <c r="Q3" s="118" t="s">
        <v>0</v>
      </c>
      <c r="R3" s="16">
        <v>-1</v>
      </c>
      <c r="S3" s="122">
        <v>1</v>
      </c>
      <c r="T3" s="122">
        <v>1</v>
      </c>
      <c r="U3" s="199">
        <v>3</v>
      </c>
      <c r="V3" s="122">
        <v>-1</v>
      </c>
      <c r="W3" s="122">
        <f t="shared" ref="W3:W49" si="1">U3+V3</f>
        <v>2</v>
      </c>
      <c r="Y3" s="22">
        <v>2</v>
      </c>
      <c r="Z3" s="143" t="s">
        <v>560</v>
      </c>
      <c r="AA3" s="157">
        <v>1</v>
      </c>
      <c r="AE3" s="122">
        <v>4</v>
      </c>
      <c r="AF3" s="122">
        <v>1</v>
      </c>
      <c r="AG3" s="199">
        <v>4</v>
      </c>
      <c r="AH3" s="122">
        <v>-1</v>
      </c>
      <c r="AI3" s="122">
        <f t="shared" ref="AI3:AI48" si="2">AG3+AH3</f>
        <v>3</v>
      </c>
      <c r="AK3" s="22">
        <v>2</v>
      </c>
      <c r="AL3" s="17" t="s">
        <v>199</v>
      </c>
      <c r="AM3" s="157"/>
      <c r="AQ3" s="122">
        <v>4</v>
      </c>
      <c r="AR3" s="122">
        <v>1</v>
      </c>
      <c r="AS3" s="199">
        <v>3</v>
      </c>
      <c r="AT3" s="122">
        <v>-1</v>
      </c>
      <c r="AU3" s="122">
        <f t="shared" ref="AU3:AU44" si="3">SUM(AS3+AT3)</f>
        <v>2</v>
      </c>
      <c r="AW3" s="22">
        <v>2</v>
      </c>
      <c r="AX3" s="17" t="s">
        <v>450</v>
      </c>
      <c r="AY3" s="158"/>
      <c r="BC3" s="122"/>
      <c r="BE3" s="199">
        <v>3</v>
      </c>
      <c r="BF3" s="122">
        <v>-1</v>
      </c>
      <c r="BG3" s="122">
        <f t="shared" ref="BG3:BG49" si="4">SUM(BE3+BF3)</f>
        <v>2</v>
      </c>
    </row>
    <row r="4" spans="1:59" ht="16.5" thickBot="1">
      <c r="A4" s="12">
        <v>3</v>
      </c>
      <c r="B4" s="222" t="s">
        <v>500</v>
      </c>
      <c r="C4" s="28"/>
      <c r="I4" s="199">
        <v>3</v>
      </c>
      <c r="J4" s="122">
        <v>-1</v>
      </c>
      <c r="K4" s="122">
        <f t="shared" si="0"/>
        <v>2</v>
      </c>
      <c r="M4" s="22">
        <v>3</v>
      </c>
      <c r="N4" s="13" t="s">
        <v>138</v>
      </c>
      <c r="O4" s="15">
        <v>1</v>
      </c>
      <c r="P4" s="16">
        <v>-1</v>
      </c>
      <c r="Q4" s="118" t="s">
        <v>0</v>
      </c>
      <c r="R4" s="16">
        <v>-1</v>
      </c>
      <c r="S4" s="122">
        <v>3</v>
      </c>
      <c r="T4" s="122" t="s">
        <v>0</v>
      </c>
      <c r="U4" s="199">
        <v>2</v>
      </c>
      <c r="V4" s="122">
        <v>-1</v>
      </c>
      <c r="W4" s="122">
        <f t="shared" si="1"/>
        <v>1</v>
      </c>
      <c r="Y4" s="22">
        <v>3</v>
      </c>
      <c r="Z4" s="17" t="s">
        <v>126</v>
      </c>
      <c r="AA4" s="157">
        <v>2</v>
      </c>
      <c r="AB4" s="16">
        <v>-1</v>
      </c>
      <c r="AC4" s="118">
        <f>AA4+AB4</f>
        <v>1</v>
      </c>
      <c r="AD4" s="16">
        <v>-1</v>
      </c>
      <c r="AE4" s="122">
        <v>4</v>
      </c>
      <c r="AF4" s="122">
        <v>1</v>
      </c>
      <c r="AG4" s="199">
        <v>3</v>
      </c>
      <c r="AH4" s="122">
        <v>-1</v>
      </c>
      <c r="AI4" s="122">
        <f t="shared" si="2"/>
        <v>2</v>
      </c>
      <c r="AK4" s="22">
        <v>3</v>
      </c>
      <c r="AL4" s="104" t="s">
        <v>204</v>
      </c>
      <c r="AM4" s="249" t="s">
        <v>456</v>
      </c>
      <c r="AN4" s="89" t="s">
        <v>456</v>
      </c>
      <c r="AO4" s="89" t="s">
        <v>456</v>
      </c>
      <c r="AP4" s="89" t="s">
        <v>456</v>
      </c>
      <c r="AQ4" s="89" t="s">
        <v>456</v>
      </c>
      <c r="AR4" s="89" t="s">
        <v>456</v>
      </c>
      <c r="AS4" s="199">
        <v>3</v>
      </c>
      <c r="AT4" s="122">
        <v>-1</v>
      </c>
      <c r="AU4" s="122">
        <f t="shared" si="3"/>
        <v>2</v>
      </c>
      <c r="AW4" s="22">
        <v>3</v>
      </c>
      <c r="AX4" s="277" t="s">
        <v>646</v>
      </c>
      <c r="AY4" s="157">
        <v>5</v>
      </c>
      <c r="AZ4" s="16">
        <v>-1</v>
      </c>
      <c r="BA4" s="118">
        <f>AY4+AZ4</f>
        <v>4</v>
      </c>
      <c r="BB4" s="11">
        <v>-1</v>
      </c>
      <c r="BC4" s="122">
        <f>SUM(BA4+BB4)</f>
        <v>3</v>
      </c>
      <c r="BD4" s="122">
        <v>1</v>
      </c>
      <c r="BE4" s="199">
        <v>1</v>
      </c>
      <c r="BF4" s="122">
        <v>-1</v>
      </c>
      <c r="BG4" s="122">
        <f t="shared" si="4"/>
        <v>0</v>
      </c>
    </row>
    <row r="5" spans="1:59">
      <c r="A5" s="9">
        <v>4</v>
      </c>
      <c r="B5" s="13" t="s">
        <v>305</v>
      </c>
      <c r="C5" s="157">
        <v>1</v>
      </c>
      <c r="D5" s="16">
        <v>-1</v>
      </c>
      <c r="E5" s="118">
        <v>3</v>
      </c>
      <c r="F5" s="16">
        <v>-1</v>
      </c>
      <c r="G5" s="122">
        <v>3</v>
      </c>
      <c r="H5" s="122">
        <v>1</v>
      </c>
      <c r="I5" s="199">
        <f>G5-H5</f>
        <v>2</v>
      </c>
      <c r="J5" s="122">
        <v>-1</v>
      </c>
      <c r="K5" s="122">
        <f t="shared" si="0"/>
        <v>1</v>
      </c>
      <c r="M5" s="21">
        <v>4</v>
      </c>
      <c r="N5" s="143" t="s">
        <v>188</v>
      </c>
      <c r="O5" s="247"/>
      <c r="P5" s="85"/>
      <c r="Q5" s="121"/>
      <c r="R5" s="85"/>
      <c r="S5" s="124"/>
      <c r="T5" s="124"/>
      <c r="U5" s="207">
        <v>1</v>
      </c>
      <c r="V5" s="122">
        <v>-1</v>
      </c>
      <c r="W5" s="122">
        <f t="shared" si="1"/>
        <v>0</v>
      </c>
      <c r="Y5" s="21">
        <v>4</v>
      </c>
      <c r="Z5" s="143" t="s">
        <v>406</v>
      </c>
      <c r="AA5" s="247"/>
      <c r="AB5" s="85"/>
      <c r="AC5" s="121"/>
      <c r="AD5" s="85"/>
      <c r="AE5" s="124"/>
      <c r="AF5" s="124"/>
      <c r="AG5" s="207">
        <v>3</v>
      </c>
      <c r="AH5" s="122">
        <v>-1</v>
      </c>
      <c r="AI5" s="122">
        <f t="shared" si="2"/>
        <v>2</v>
      </c>
      <c r="AK5" s="21">
        <v>4</v>
      </c>
      <c r="AL5" s="17" t="s">
        <v>92</v>
      </c>
      <c r="AM5" s="251"/>
      <c r="AN5" s="93"/>
      <c r="AO5" s="120"/>
      <c r="AS5" s="199">
        <v>2</v>
      </c>
      <c r="AT5" s="122">
        <v>-1</v>
      </c>
      <c r="AU5" s="122">
        <f t="shared" si="3"/>
        <v>1</v>
      </c>
      <c r="AW5" s="21">
        <v>4</v>
      </c>
      <c r="AX5" s="13" t="s">
        <v>302</v>
      </c>
      <c r="AY5" s="157"/>
      <c r="BC5" s="131">
        <v>3</v>
      </c>
      <c r="BD5" s="131">
        <v>1</v>
      </c>
      <c r="BE5" s="199">
        <f>SUM(BC5-BD5)</f>
        <v>2</v>
      </c>
      <c r="BF5" s="122">
        <v>-1</v>
      </c>
      <c r="BG5" s="122">
        <f t="shared" si="4"/>
        <v>1</v>
      </c>
    </row>
    <row r="6" spans="1:59">
      <c r="A6" s="12">
        <v>5</v>
      </c>
      <c r="B6" s="13" t="s">
        <v>561</v>
      </c>
      <c r="C6" s="157"/>
      <c r="G6" s="122">
        <v>3</v>
      </c>
      <c r="H6" s="122">
        <v>1</v>
      </c>
      <c r="I6" s="199">
        <v>1</v>
      </c>
      <c r="J6" s="122">
        <v>-1</v>
      </c>
      <c r="K6" s="122">
        <f t="shared" si="0"/>
        <v>0</v>
      </c>
      <c r="M6" s="22">
        <v>5</v>
      </c>
      <c r="N6" s="222" t="s">
        <v>141</v>
      </c>
      <c r="O6" s="248"/>
      <c r="P6" s="187"/>
      <c r="Q6" s="188"/>
      <c r="R6" s="187"/>
      <c r="S6" s="130"/>
      <c r="T6" s="130"/>
      <c r="U6" s="214">
        <v>2</v>
      </c>
      <c r="V6" s="122">
        <v>-1</v>
      </c>
      <c r="W6" s="122">
        <f t="shared" si="1"/>
        <v>1</v>
      </c>
      <c r="Y6" s="22">
        <v>5</v>
      </c>
      <c r="Z6" s="13" t="s">
        <v>306</v>
      </c>
      <c r="AA6" s="157">
        <v>1</v>
      </c>
      <c r="AB6" s="16">
        <v>-1</v>
      </c>
      <c r="AC6" s="118">
        <v>2</v>
      </c>
      <c r="AD6" s="16">
        <v>-1</v>
      </c>
      <c r="AE6" s="122">
        <v>3</v>
      </c>
      <c r="AF6" s="122">
        <v>1</v>
      </c>
      <c r="AG6" s="199">
        <f>AE6-AF6</f>
        <v>2</v>
      </c>
      <c r="AH6" s="122">
        <v>-1</v>
      </c>
      <c r="AI6" s="122">
        <f t="shared" si="2"/>
        <v>1</v>
      </c>
      <c r="AK6" s="22">
        <v>5</v>
      </c>
      <c r="AL6" s="266" t="s">
        <v>448</v>
      </c>
      <c r="AM6" s="267"/>
      <c r="AN6" s="268"/>
      <c r="AO6" s="269"/>
      <c r="AP6" s="268"/>
      <c r="AQ6" s="265"/>
      <c r="AR6" s="265"/>
      <c r="AS6" s="270">
        <v>1</v>
      </c>
      <c r="AT6" s="265">
        <v>-1</v>
      </c>
      <c r="AU6" s="265">
        <f t="shared" si="3"/>
        <v>0</v>
      </c>
      <c r="AW6" s="22">
        <v>5</v>
      </c>
      <c r="AX6" s="277" t="s">
        <v>647</v>
      </c>
      <c r="AY6" s="157">
        <v>1</v>
      </c>
      <c r="AZ6" s="16">
        <v>-1</v>
      </c>
      <c r="BA6" s="118">
        <v>1</v>
      </c>
      <c r="BB6" s="11">
        <v>-1</v>
      </c>
      <c r="BC6" s="122">
        <v>3</v>
      </c>
      <c r="BD6" s="122">
        <v>1</v>
      </c>
      <c r="BE6" s="199">
        <v>1</v>
      </c>
      <c r="BF6" s="122">
        <v>-1</v>
      </c>
      <c r="BG6" s="122">
        <f t="shared" si="4"/>
        <v>0</v>
      </c>
    </row>
    <row r="7" spans="1:59" ht="16.5" thickBot="1">
      <c r="A7" s="12">
        <v>6</v>
      </c>
      <c r="B7" s="277" t="s">
        <v>648</v>
      </c>
      <c r="C7" s="16">
        <v>1</v>
      </c>
      <c r="D7" s="16">
        <v>-1</v>
      </c>
      <c r="E7" s="118">
        <v>3</v>
      </c>
      <c r="F7" s="16">
        <v>-1</v>
      </c>
      <c r="G7" s="122">
        <f>E7+F7</f>
        <v>2</v>
      </c>
      <c r="H7" s="122">
        <v>1</v>
      </c>
      <c r="I7" s="199">
        <f>G7-H7</f>
        <v>1</v>
      </c>
      <c r="J7" s="122">
        <v>-1</v>
      </c>
      <c r="K7" s="122">
        <f t="shared" si="0"/>
        <v>0</v>
      </c>
      <c r="M7" s="22">
        <v>6</v>
      </c>
      <c r="N7" s="143" t="s">
        <v>563</v>
      </c>
      <c r="O7" s="157"/>
      <c r="S7" s="122">
        <v>2</v>
      </c>
      <c r="T7" s="122">
        <v>1</v>
      </c>
      <c r="U7" s="199">
        <f>S7-T7</f>
        <v>1</v>
      </c>
      <c r="V7" s="122">
        <v>-1</v>
      </c>
      <c r="W7" s="122">
        <f t="shared" si="1"/>
        <v>0</v>
      </c>
      <c r="Y7" s="22">
        <v>6</v>
      </c>
      <c r="Z7" s="143" t="s">
        <v>278</v>
      </c>
      <c r="AA7" s="247"/>
      <c r="AB7" s="85"/>
      <c r="AC7" s="121"/>
      <c r="AD7" s="85"/>
      <c r="AE7" s="124"/>
      <c r="AF7" s="124"/>
      <c r="AG7" s="207">
        <v>1</v>
      </c>
      <c r="AH7" s="122">
        <v>-1</v>
      </c>
      <c r="AI7" s="122">
        <f t="shared" si="2"/>
        <v>0</v>
      </c>
      <c r="AK7" s="22">
        <v>6</v>
      </c>
      <c r="AL7" s="13" t="s">
        <v>89</v>
      </c>
      <c r="AM7" s="157">
        <v>1</v>
      </c>
      <c r="AN7" s="16">
        <v>-1</v>
      </c>
      <c r="AO7" s="118">
        <v>3</v>
      </c>
      <c r="AP7" s="16">
        <v>-1</v>
      </c>
      <c r="AQ7" s="122">
        <f>SUM(AO7+AP7)</f>
        <v>2</v>
      </c>
      <c r="AR7" s="122">
        <v>1</v>
      </c>
      <c r="AS7" s="199">
        <v>2</v>
      </c>
      <c r="AT7" s="122">
        <v>-1</v>
      </c>
      <c r="AU7" s="122">
        <f t="shared" si="3"/>
        <v>1</v>
      </c>
      <c r="AW7" s="22">
        <v>6</v>
      </c>
      <c r="AX7" s="13" t="s">
        <v>170</v>
      </c>
      <c r="AY7" s="157">
        <v>2</v>
      </c>
      <c r="AZ7" s="16">
        <v>-1</v>
      </c>
      <c r="BA7" s="118">
        <v>2</v>
      </c>
      <c r="BB7" s="11">
        <v>-1</v>
      </c>
      <c r="BC7" s="122">
        <v>3</v>
      </c>
      <c r="BD7" s="122">
        <v>1</v>
      </c>
      <c r="BE7" s="199">
        <v>1</v>
      </c>
      <c r="BF7" s="122">
        <v>-1</v>
      </c>
      <c r="BG7" s="122">
        <f t="shared" si="4"/>
        <v>0</v>
      </c>
    </row>
    <row r="8" spans="1:59">
      <c r="A8" s="9">
        <v>7</v>
      </c>
      <c r="B8" s="266" t="s">
        <v>438</v>
      </c>
      <c r="C8" s="267">
        <v>2</v>
      </c>
      <c r="D8" s="268">
        <v>-1</v>
      </c>
      <c r="E8" s="269" t="s">
        <v>0</v>
      </c>
      <c r="F8" s="268">
        <v>-1</v>
      </c>
      <c r="G8" s="265">
        <v>2</v>
      </c>
      <c r="H8" s="265">
        <v>1</v>
      </c>
      <c r="I8" s="270">
        <f>G8-H8</f>
        <v>1</v>
      </c>
      <c r="J8" s="265">
        <v>-1</v>
      </c>
      <c r="K8" s="265">
        <f>SUM(I8+J8)</f>
        <v>0</v>
      </c>
      <c r="M8" s="21">
        <v>7</v>
      </c>
      <c r="N8" s="277" t="s">
        <v>649</v>
      </c>
      <c r="O8" s="157">
        <v>1</v>
      </c>
      <c r="P8" s="16">
        <v>-1</v>
      </c>
      <c r="Q8" s="118">
        <v>4</v>
      </c>
      <c r="R8" s="16">
        <v>-1</v>
      </c>
      <c r="S8" s="122">
        <v>2</v>
      </c>
      <c r="T8" s="122">
        <v>1</v>
      </c>
      <c r="U8" s="199">
        <f>S8-T8</f>
        <v>1</v>
      </c>
      <c r="V8" s="122">
        <v>-1</v>
      </c>
      <c r="W8" s="122">
        <f t="shared" si="1"/>
        <v>0</v>
      </c>
      <c r="Y8" s="21">
        <v>7</v>
      </c>
      <c r="Z8" s="13" t="s">
        <v>565</v>
      </c>
      <c r="AA8" s="28">
        <v>2</v>
      </c>
      <c r="AB8" s="15">
        <v>-1</v>
      </c>
      <c r="AC8" s="118">
        <v>3</v>
      </c>
      <c r="AD8" s="16">
        <v>-1</v>
      </c>
      <c r="AE8" s="122">
        <v>2</v>
      </c>
      <c r="AF8" s="122">
        <v>1</v>
      </c>
      <c r="AG8" s="199">
        <f>AE8-AF8</f>
        <v>1</v>
      </c>
      <c r="AH8" s="122">
        <v>-1</v>
      </c>
      <c r="AI8" s="122">
        <f t="shared" si="2"/>
        <v>0</v>
      </c>
      <c r="AK8" s="21">
        <v>7</v>
      </c>
      <c r="AL8" s="277" t="s">
        <v>650</v>
      </c>
      <c r="AM8" s="16">
        <v>4</v>
      </c>
      <c r="AN8" s="16">
        <v>-1</v>
      </c>
      <c r="AO8" s="118">
        <f>AM8+AN8</f>
        <v>3</v>
      </c>
      <c r="AP8" s="16">
        <v>-1</v>
      </c>
      <c r="AQ8" s="122">
        <f>SUM(AO8+AP8)</f>
        <v>2</v>
      </c>
      <c r="AR8" s="122">
        <v>1</v>
      </c>
      <c r="AS8" s="199">
        <f t="shared" ref="AS8:AS11" si="5">AQ8-AR8</f>
        <v>1</v>
      </c>
      <c r="AT8" s="122">
        <v>-1</v>
      </c>
      <c r="AU8" s="122">
        <f t="shared" si="3"/>
        <v>0</v>
      </c>
      <c r="AW8" s="21">
        <v>7</v>
      </c>
      <c r="AX8" s="13" t="s">
        <v>50</v>
      </c>
      <c r="AY8" s="158">
        <v>4</v>
      </c>
      <c r="AZ8" s="16">
        <v>-1</v>
      </c>
      <c r="BA8" s="118">
        <v>3</v>
      </c>
      <c r="BB8" s="11">
        <v>-1</v>
      </c>
      <c r="BC8" s="122">
        <f>SUM(BA8+BB8)</f>
        <v>2</v>
      </c>
      <c r="BD8" s="122">
        <v>1</v>
      </c>
      <c r="BE8" s="199">
        <f>SUM(BC8-BD8)</f>
        <v>1</v>
      </c>
      <c r="BF8" s="122">
        <v>-1</v>
      </c>
      <c r="BG8" s="122">
        <f t="shared" si="4"/>
        <v>0</v>
      </c>
    </row>
    <row r="9" spans="1:59">
      <c r="A9" s="12">
        <v>8</v>
      </c>
      <c r="B9" s="13" t="s">
        <v>315</v>
      </c>
      <c r="C9" s="157"/>
      <c r="G9" s="122">
        <v>2</v>
      </c>
      <c r="H9" s="122">
        <v>1</v>
      </c>
      <c r="I9" s="199">
        <v>1</v>
      </c>
      <c r="J9" s="122">
        <v>-1</v>
      </c>
      <c r="K9" s="122">
        <f t="shared" si="0"/>
        <v>0</v>
      </c>
      <c r="M9" s="22">
        <v>8</v>
      </c>
      <c r="N9" s="143" t="s">
        <v>566</v>
      </c>
      <c r="O9" s="28">
        <v>1</v>
      </c>
      <c r="P9" s="16">
        <v>-1</v>
      </c>
      <c r="Q9" s="118">
        <v>3</v>
      </c>
      <c r="R9" s="16">
        <v>-1</v>
      </c>
      <c r="S9" s="122">
        <v>2</v>
      </c>
      <c r="T9" s="122">
        <v>1</v>
      </c>
      <c r="U9" s="199">
        <f>S9-T9</f>
        <v>1</v>
      </c>
      <c r="V9" s="122">
        <v>-1</v>
      </c>
      <c r="W9" s="122">
        <f t="shared" si="1"/>
        <v>0</v>
      </c>
      <c r="Y9" s="22">
        <v>8</v>
      </c>
      <c r="Z9" s="143" t="s">
        <v>134</v>
      </c>
      <c r="AA9" s="16">
        <v>1</v>
      </c>
      <c r="AE9" s="122">
        <v>2</v>
      </c>
      <c r="AF9" s="122">
        <v>1</v>
      </c>
      <c r="AG9" s="199">
        <f>AE9-AF9</f>
        <v>1</v>
      </c>
      <c r="AH9" s="122">
        <v>-1</v>
      </c>
      <c r="AI9" s="122">
        <f t="shared" si="2"/>
        <v>0</v>
      </c>
      <c r="AK9" s="22">
        <v>8</v>
      </c>
      <c r="AL9" s="17" t="s">
        <v>456</v>
      </c>
      <c r="AQ9" s="122">
        <v>2</v>
      </c>
      <c r="AR9" s="122">
        <v>1</v>
      </c>
      <c r="AS9" s="199">
        <v>3</v>
      </c>
      <c r="AT9" s="122">
        <v>-1</v>
      </c>
      <c r="AU9" s="122">
        <f t="shared" si="3"/>
        <v>2</v>
      </c>
      <c r="AW9" s="22">
        <v>8</v>
      </c>
      <c r="AX9" s="13" t="s">
        <v>567</v>
      </c>
      <c r="AY9" s="16">
        <v>1</v>
      </c>
      <c r="AZ9" s="16">
        <v>-1</v>
      </c>
      <c r="BA9" s="118">
        <v>3</v>
      </c>
      <c r="BB9" s="11">
        <v>-1</v>
      </c>
      <c r="BC9" s="122">
        <f>SUM(BA9+BB9)</f>
        <v>2</v>
      </c>
      <c r="BD9" s="131">
        <v>1</v>
      </c>
      <c r="BE9" s="199">
        <f>SUM(BC9-BD9)</f>
        <v>1</v>
      </c>
      <c r="BF9" s="122">
        <v>-1</v>
      </c>
      <c r="BG9" s="122">
        <f t="shared" si="4"/>
        <v>0</v>
      </c>
    </row>
    <row r="10" spans="1:59" ht="16.5" thickBot="1">
      <c r="A10" s="12">
        <v>9</v>
      </c>
      <c r="B10" s="13" t="s">
        <v>568</v>
      </c>
      <c r="C10" s="157">
        <v>1</v>
      </c>
      <c r="D10" s="16">
        <v>-1</v>
      </c>
      <c r="E10" s="118" t="s">
        <v>0</v>
      </c>
      <c r="F10" s="16" t="s">
        <v>0</v>
      </c>
      <c r="G10" s="122">
        <v>2</v>
      </c>
      <c r="H10" s="122">
        <v>1</v>
      </c>
      <c r="I10" s="199">
        <f>G10-H10</f>
        <v>1</v>
      </c>
      <c r="J10" s="122">
        <v>-1</v>
      </c>
      <c r="K10" s="122">
        <f t="shared" si="0"/>
        <v>0</v>
      </c>
      <c r="M10" s="22">
        <v>9</v>
      </c>
      <c r="N10" s="13" t="s">
        <v>569</v>
      </c>
      <c r="O10" s="157">
        <v>3</v>
      </c>
      <c r="P10" s="16">
        <v>-1</v>
      </c>
      <c r="Q10" s="118">
        <v>3</v>
      </c>
      <c r="R10" s="16">
        <v>-1</v>
      </c>
      <c r="S10" s="122">
        <f>Q10+R10</f>
        <v>2</v>
      </c>
      <c r="T10" s="122">
        <v>1</v>
      </c>
      <c r="U10" s="199">
        <f>S10-T10</f>
        <v>1</v>
      </c>
      <c r="V10" s="122">
        <v>-1</v>
      </c>
      <c r="W10" s="122">
        <f t="shared" si="1"/>
        <v>0</v>
      </c>
      <c r="Y10" s="22">
        <v>9</v>
      </c>
      <c r="Z10" s="266" t="s">
        <v>435</v>
      </c>
      <c r="AA10" s="271">
        <v>3</v>
      </c>
      <c r="AB10" s="268">
        <v>-1</v>
      </c>
      <c r="AC10" s="269">
        <v>2</v>
      </c>
      <c r="AD10" s="268">
        <v>-1</v>
      </c>
      <c r="AE10" s="265">
        <v>1</v>
      </c>
      <c r="AF10" s="265">
        <v>1</v>
      </c>
      <c r="AG10" s="270">
        <v>1</v>
      </c>
      <c r="AH10" s="122">
        <v>-1</v>
      </c>
      <c r="AI10" s="122">
        <f t="shared" si="2"/>
        <v>0</v>
      </c>
      <c r="AK10" s="22">
        <v>9</v>
      </c>
      <c r="AL10" s="13" t="s">
        <v>570</v>
      </c>
      <c r="AM10" s="157">
        <v>2</v>
      </c>
      <c r="AN10" s="16">
        <v>-1</v>
      </c>
      <c r="AO10" s="118">
        <v>1</v>
      </c>
      <c r="AP10" s="16">
        <v>-1</v>
      </c>
      <c r="AQ10" s="122">
        <v>2</v>
      </c>
      <c r="AR10" s="122">
        <v>1</v>
      </c>
      <c r="AS10" s="199">
        <f t="shared" si="5"/>
        <v>1</v>
      </c>
      <c r="AT10" s="122">
        <v>-1</v>
      </c>
      <c r="AU10" s="122">
        <f t="shared" si="3"/>
        <v>0</v>
      </c>
      <c r="AW10" s="22">
        <v>9</v>
      </c>
      <c r="AX10" s="13" t="s">
        <v>0</v>
      </c>
      <c r="AY10" s="158">
        <v>1</v>
      </c>
      <c r="AZ10" s="16">
        <v>-1</v>
      </c>
      <c r="BA10" s="118">
        <v>3</v>
      </c>
      <c r="BB10" s="11">
        <v>-1</v>
      </c>
      <c r="BC10" s="122">
        <f>SUM(BA10+BB10)</f>
        <v>2</v>
      </c>
      <c r="BD10" s="122">
        <v>1</v>
      </c>
      <c r="BE10" s="199">
        <v>0</v>
      </c>
      <c r="BF10" s="122">
        <v>-1</v>
      </c>
      <c r="BG10" s="122">
        <v>0</v>
      </c>
    </row>
    <row r="11" spans="1:59">
      <c r="A11" s="9">
        <v>10</v>
      </c>
      <c r="B11" s="143" t="s">
        <v>571</v>
      </c>
      <c r="C11" s="157"/>
      <c r="G11" s="122">
        <v>3</v>
      </c>
      <c r="H11" s="122">
        <v>1</v>
      </c>
      <c r="I11" s="199">
        <v>1</v>
      </c>
      <c r="J11" s="122">
        <v>-1</v>
      </c>
      <c r="K11" s="122">
        <f t="shared" si="0"/>
        <v>0</v>
      </c>
      <c r="M11" s="21">
        <v>10</v>
      </c>
      <c r="N11" s="277" t="s">
        <v>651</v>
      </c>
      <c r="O11" s="15">
        <v>2</v>
      </c>
      <c r="P11" s="16">
        <v>-1</v>
      </c>
      <c r="Q11" s="118">
        <v>1</v>
      </c>
      <c r="R11" s="16">
        <v>-1</v>
      </c>
      <c r="S11" s="122">
        <v>2</v>
      </c>
      <c r="T11" s="122">
        <v>1</v>
      </c>
      <c r="U11" s="199">
        <f>S11-T11</f>
        <v>1</v>
      </c>
      <c r="V11" s="122">
        <v>-1</v>
      </c>
      <c r="W11" s="122">
        <f t="shared" si="1"/>
        <v>0</v>
      </c>
      <c r="Y11" s="21">
        <v>10</v>
      </c>
      <c r="Z11" s="13" t="s">
        <v>572</v>
      </c>
      <c r="AG11" s="199">
        <v>1</v>
      </c>
      <c r="AH11" s="122">
        <v>-1</v>
      </c>
      <c r="AI11" s="122">
        <f t="shared" si="2"/>
        <v>0</v>
      </c>
      <c r="AK11" s="21">
        <v>10</v>
      </c>
      <c r="AL11" s="143" t="s">
        <v>362</v>
      </c>
      <c r="AM11" s="157">
        <v>2</v>
      </c>
      <c r="AN11" s="16">
        <v>-1</v>
      </c>
      <c r="AO11" s="118">
        <f>AM11+AN11</f>
        <v>1</v>
      </c>
      <c r="AP11" s="16">
        <v>-1</v>
      </c>
      <c r="AQ11" s="122">
        <v>2</v>
      </c>
      <c r="AR11" s="122">
        <v>1</v>
      </c>
      <c r="AS11" s="199">
        <f t="shared" si="5"/>
        <v>1</v>
      </c>
      <c r="AT11" s="122">
        <v>-1</v>
      </c>
      <c r="AU11" s="122">
        <f t="shared" si="3"/>
        <v>0</v>
      </c>
      <c r="AW11" s="21">
        <v>10</v>
      </c>
      <c r="AX11" s="143" t="s">
        <v>251</v>
      </c>
      <c r="BC11" s="131">
        <v>2</v>
      </c>
      <c r="BD11" s="122">
        <v>1</v>
      </c>
      <c r="BE11" s="199">
        <f>SUM(BC11-BD11)</f>
        <v>1</v>
      </c>
      <c r="BF11" s="122">
        <v>-1</v>
      </c>
      <c r="BG11" s="122">
        <f t="shared" si="4"/>
        <v>0</v>
      </c>
    </row>
    <row r="12" spans="1:59">
      <c r="A12" s="12">
        <v>11</v>
      </c>
      <c r="B12" s="13" t="s">
        <v>161</v>
      </c>
      <c r="C12" s="28">
        <v>3</v>
      </c>
      <c r="D12" s="16">
        <v>-1</v>
      </c>
      <c r="E12" s="118">
        <f>C12+D12</f>
        <v>2</v>
      </c>
      <c r="F12" s="16">
        <v>-1</v>
      </c>
      <c r="G12" s="122">
        <f>E12+F12</f>
        <v>1</v>
      </c>
      <c r="H12" s="122">
        <v>1</v>
      </c>
      <c r="I12" s="199">
        <v>1</v>
      </c>
      <c r="J12" s="122">
        <v>-1</v>
      </c>
      <c r="K12" s="122">
        <f t="shared" si="0"/>
        <v>0</v>
      </c>
      <c r="M12" s="22">
        <v>11</v>
      </c>
      <c r="N12" s="266" t="s">
        <v>437</v>
      </c>
      <c r="O12" s="268"/>
      <c r="P12" s="268"/>
      <c r="Q12" s="269"/>
      <c r="R12" s="268"/>
      <c r="S12" s="265">
        <v>1</v>
      </c>
      <c r="T12" s="265">
        <v>1</v>
      </c>
      <c r="U12" s="270">
        <v>1</v>
      </c>
      <c r="V12" s="122">
        <v>-1</v>
      </c>
      <c r="W12" s="265">
        <f t="shared" si="1"/>
        <v>0</v>
      </c>
      <c r="Y12" s="22">
        <v>11</v>
      </c>
      <c r="Z12" s="277" t="s">
        <v>652</v>
      </c>
      <c r="AA12" s="15"/>
      <c r="AG12" s="199">
        <v>1</v>
      </c>
      <c r="AH12" s="122">
        <v>-1</v>
      </c>
      <c r="AI12" s="122">
        <f t="shared" si="2"/>
        <v>0</v>
      </c>
      <c r="AK12" s="22">
        <v>11</v>
      </c>
      <c r="AL12" s="13" t="s">
        <v>575</v>
      </c>
      <c r="AM12" s="250"/>
      <c r="AN12" s="250"/>
      <c r="AO12" s="252"/>
      <c r="AP12" s="250"/>
      <c r="AQ12" s="253">
        <v>2</v>
      </c>
      <c r="AR12" s="253">
        <v>1</v>
      </c>
      <c r="AS12" s="199">
        <v>2</v>
      </c>
      <c r="AT12" s="122">
        <v>-1</v>
      </c>
      <c r="AU12" s="122">
        <f t="shared" si="3"/>
        <v>1</v>
      </c>
      <c r="AW12" s="22">
        <v>11</v>
      </c>
      <c r="AX12" s="13" t="s">
        <v>576</v>
      </c>
      <c r="AY12" s="16">
        <v>2</v>
      </c>
      <c r="AZ12" s="16">
        <v>-1</v>
      </c>
      <c r="BA12" s="118">
        <f>AY12+AZ12</f>
        <v>1</v>
      </c>
      <c r="BB12" s="11">
        <v>-1</v>
      </c>
      <c r="BC12" s="122">
        <v>1</v>
      </c>
      <c r="BD12" s="122">
        <v>1</v>
      </c>
      <c r="BE12" s="199">
        <v>1</v>
      </c>
      <c r="BF12" s="122">
        <v>-1</v>
      </c>
      <c r="BG12" s="122">
        <f t="shared" si="4"/>
        <v>0</v>
      </c>
    </row>
    <row r="13" spans="1:59" ht="16.5" thickBot="1">
      <c r="A13" s="12">
        <v>12</v>
      </c>
      <c r="B13" s="143" t="s">
        <v>39</v>
      </c>
      <c r="C13" s="85"/>
      <c r="D13" s="85"/>
      <c r="E13" s="121"/>
      <c r="F13" s="85"/>
      <c r="G13" s="124"/>
      <c r="H13" s="124"/>
      <c r="I13" s="207">
        <v>1</v>
      </c>
      <c r="J13" s="122">
        <v>-1</v>
      </c>
      <c r="K13" s="122">
        <f t="shared" si="0"/>
        <v>0</v>
      </c>
      <c r="M13" s="22">
        <v>12</v>
      </c>
      <c r="N13" s="13" t="s">
        <v>507</v>
      </c>
      <c r="U13" s="199">
        <v>2</v>
      </c>
      <c r="V13" s="122">
        <v>-1</v>
      </c>
      <c r="W13" s="122">
        <f t="shared" si="1"/>
        <v>1</v>
      </c>
      <c r="Y13" s="22">
        <v>12</v>
      </c>
      <c r="Z13" s="277" t="s">
        <v>653</v>
      </c>
      <c r="AG13" s="199">
        <v>1</v>
      </c>
      <c r="AH13" s="122">
        <v>-1</v>
      </c>
      <c r="AI13" s="122">
        <f t="shared" si="2"/>
        <v>0</v>
      </c>
      <c r="AK13" s="22">
        <v>12</v>
      </c>
      <c r="AL13" s="180" t="s">
        <v>316</v>
      </c>
      <c r="AM13" s="16">
        <v>2</v>
      </c>
      <c r="AN13" s="16">
        <v>-1</v>
      </c>
      <c r="AO13" s="118">
        <f>AM13+AN13</f>
        <v>1</v>
      </c>
      <c r="AP13" s="16">
        <v>-1</v>
      </c>
      <c r="AQ13" s="122">
        <v>1</v>
      </c>
      <c r="AR13" s="122">
        <v>1</v>
      </c>
      <c r="AS13" s="199">
        <v>2</v>
      </c>
      <c r="AT13" s="122">
        <v>-1</v>
      </c>
      <c r="AU13" s="122">
        <f t="shared" si="3"/>
        <v>1</v>
      </c>
      <c r="AW13" s="22">
        <v>12</v>
      </c>
      <c r="AX13" s="264" t="s">
        <v>654</v>
      </c>
      <c r="AY13" s="93">
        <v>1</v>
      </c>
      <c r="AZ13" s="93">
        <v>-1</v>
      </c>
      <c r="BA13" s="120">
        <v>2</v>
      </c>
      <c r="BB13" s="11">
        <v>-1</v>
      </c>
      <c r="BC13" s="122">
        <v>1</v>
      </c>
      <c r="BD13" s="122">
        <v>1</v>
      </c>
      <c r="BE13" s="199">
        <v>1</v>
      </c>
      <c r="BF13" s="122">
        <v>-1</v>
      </c>
      <c r="BG13" s="122">
        <f t="shared" si="4"/>
        <v>0</v>
      </c>
    </row>
    <row r="14" spans="1:59">
      <c r="A14" s="9">
        <v>13</v>
      </c>
      <c r="B14" s="13" t="s">
        <v>655</v>
      </c>
      <c r="C14" s="15"/>
      <c r="I14" s="199">
        <v>1</v>
      </c>
      <c r="J14" s="122">
        <v>-1</v>
      </c>
      <c r="K14" s="122">
        <f t="shared" si="0"/>
        <v>0</v>
      </c>
      <c r="M14" s="21">
        <v>13</v>
      </c>
      <c r="N14" s="13" t="s">
        <v>656</v>
      </c>
      <c r="O14" s="15"/>
      <c r="U14" s="199">
        <v>1</v>
      </c>
      <c r="V14" s="122">
        <v>-1</v>
      </c>
      <c r="W14" s="122">
        <f t="shared" si="1"/>
        <v>0</v>
      </c>
      <c r="Y14" s="21">
        <v>13</v>
      </c>
      <c r="Z14" s="13" t="s">
        <v>310</v>
      </c>
      <c r="AG14" s="199">
        <v>1</v>
      </c>
      <c r="AH14" s="122">
        <v>-1</v>
      </c>
      <c r="AI14" s="122">
        <f t="shared" si="2"/>
        <v>0</v>
      </c>
      <c r="AK14" s="21">
        <v>13</v>
      </c>
      <c r="AL14" s="13" t="s">
        <v>91</v>
      </c>
      <c r="AM14" s="16">
        <v>3</v>
      </c>
      <c r="AN14" s="16">
        <v>-1</v>
      </c>
      <c r="AO14" s="118">
        <f>AM14+AN14</f>
        <v>2</v>
      </c>
      <c r="AP14" s="16">
        <v>-1</v>
      </c>
      <c r="AQ14" s="122">
        <f>SUM(AO14+AP14)</f>
        <v>1</v>
      </c>
      <c r="AR14" s="122">
        <v>1</v>
      </c>
      <c r="AS14" s="199">
        <v>1</v>
      </c>
      <c r="AT14" s="122">
        <v>-1</v>
      </c>
      <c r="AU14" s="122">
        <f t="shared" si="3"/>
        <v>0</v>
      </c>
      <c r="AW14" s="21">
        <v>13</v>
      </c>
      <c r="AX14" s="13" t="s">
        <v>158</v>
      </c>
      <c r="AY14" s="154"/>
      <c r="BC14" s="122"/>
      <c r="BD14" s="122"/>
      <c r="BE14" s="199">
        <v>1</v>
      </c>
      <c r="BF14" s="122">
        <v>-1</v>
      </c>
      <c r="BG14" s="122">
        <f t="shared" si="4"/>
        <v>0</v>
      </c>
    </row>
    <row r="15" spans="1:59">
      <c r="A15" s="12">
        <v>14</v>
      </c>
      <c r="B15" s="111" t="s">
        <v>578</v>
      </c>
      <c r="C15" s="15"/>
      <c r="D15" s="15"/>
      <c r="I15" s="199">
        <v>1</v>
      </c>
      <c r="J15" s="122">
        <v>-1</v>
      </c>
      <c r="K15" s="122">
        <f t="shared" si="0"/>
        <v>0</v>
      </c>
      <c r="M15" s="22">
        <v>14</v>
      </c>
      <c r="N15" s="143" t="s">
        <v>580</v>
      </c>
      <c r="O15" s="221"/>
      <c r="P15" s="93"/>
      <c r="Q15" s="120"/>
      <c r="U15" s="199">
        <v>1</v>
      </c>
      <c r="V15" s="122">
        <v>-1</v>
      </c>
      <c r="W15" s="122">
        <f t="shared" si="1"/>
        <v>0</v>
      </c>
      <c r="Y15" s="22">
        <v>14</v>
      </c>
      <c r="Z15" s="13" t="s">
        <v>354</v>
      </c>
      <c r="AA15" s="28"/>
      <c r="AG15" s="199">
        <v>1</v>
      </c>
      <c r="AH15" s="122">
        <v>-1</v>
      </c>
      <c r="AI15" s="122">
        <f t="shared" si="2"/>
        <v>0</v>
      </c>
      <c r="AK15" s="22">
        <v>14</v>
      </c>
      <c r="AL15" s="277" t="s">
        <v>657</v>
      </c>
      <c r="AM15" s="157"/>
      <c r="AN15" s="15"/>
      <c r="AS15" s="199">
        <v>1</v>
      </c>
      <c r="AT15" s="122">
        <v>-1</v>
      </c>
      <c r="AU15" s="122">
        <f t="shared" si="3"/>
        <v>0</v>
      </c>
      <c r="AW15" s="22">
        <v>14</v>
      </c>
      <c r="AX15" s="143" t="s">
        <v>658</v>
      </c>
      <c r="AY15" s="85"/>
      <c r="AZ15" s="85"/>
      <c r="BA15" s="121"/>
      <c r="BB15" s="83"/>
      <c r="BC15" s="189"/>
      <c r="BD15" s="189"/>
      <c r="BE15" s="212">
        <v>1</v>
      </c>
      <c r="BF15" s="122">
        <v>-1</v>
      </c>
      <c r="BG15" s="122">
        <f t="shared" si="4"/>
        <v>0</v>
      </c>
    </row>
    <row r="16" spans="1:59" ht="16.5" thickBot="1">
      <c r="A16" s="12">
        <v>15</v>
      </c>
      <c r="B16" s="13" t="s">
        <v>659</v>
      </c>
      <c r="C16" s="157"/>
      <c r="I16" s="199">
        <v>1</v>
      </c>
      <c r="J16" s="122">
        <v>-1</v>
      </c>
      <c r="K16" s="122">
        <f t="shared" si="0"/>
        <v>0</v>
      </c>
      <c r="M16" s="22">
        <v>15</v>
      </c>
      <c r="N16" s="13" t="s">
        <v>83</v>
      </c>
      <c r="O16" s="28"/>
      <c r="U16" s="199">
        <v>1</v>
      </c>
      <c r="V16" s="122">
        <v>-1</v>
      </c>
      <c r="W16" s="122">
        <f t="shared" si="1"/>
        <v>0</v>
      </c>
      <c r="Y16" s="22">
        <v>15</v>
      </c>
      <c r="Z16" s="13" t="s">
        <v>660</v>
      </c>
      <c r="AA16" s="28"/>
      <c r="AG16" s="199">
        <v>1</v>
      </c>
      <c r="AH16" s="122">
        <v>-1</v>
      </c>
      <c r="AI16" s="122">
        <f t="shared" si="2"/>
        <v>0</v>
      </c>
      <c r="AK16" s="22">
        <v>15</v>
      </c>
      <c r="AL16" s="13" t="s">
        <v>661</v>
      </c>
      <c r="AM16" s="157"/>
      <c r="AS16" s="199">
        <v>1</v>
      </c>
      <c r="AT16" s="122">
        <v>-1</v>
      </c>
      <c r="AU16" s="122">
        <f t="shared" si="3"/>
        <v>0</v>
      </c>
      <c r="AW16" s="22">
        <v>15</v>
      </c>
      <c r="AX16" s="13" t="s">
        <v>317</v>
      </c>
      <c r="AY16" s="157"/>
      <c r="BD16" s="122"/>
      <c r="BE16" s="199">
        <v>1</v>
      </c>
      <c r="BF16" s="122">
        <v>-1</v>
      </c>
      <c r="BG16" s="122">
        <f t="shared" si="4"/>
        <v>0</v>
      </c>
    </row>
    <row r="17" spans="1:59">
      <c r="A17" s="9">
        <v>16</v>
      </c>
      <c r="B17" s="111" t="s">
        <v>662</v>
      </c>
      <c r="C17" s="157"/>
      <c r="I17" s="199">
        <v>1</v>
      </c>
      <c r="J17" s="122">
        <v>-1</v>
      </c>
      <c r="K17" s="122">
        <f t="shared" si="0"/>
        <v>0</v>
      </c>
      <c r="M17" s="21">
        <v>16</v>
      </c>
      <c r="N17" s="13" t="s">
        <v>663</v>
      </c>
      <c r="O17" s="15"/>
      <c r="U17" s="199">
        <v>1</v>
      </c>
      <c r="V17" s="122">
        <v>-1</v>
      </c>
      <c r="W17" s="122">
        <f t="shared" si="1"/>
        <v>0</v>
      </c>
      <c r="Y17" s="21">
        <v>16</v>
      </c>
      <c r="Z17" s="13" t="s">
        <v>664</v>
      </c>
      <c r="AG17" s="199">
        <v>1</v>
      </c>
      <c r="AH17" s="122">
        <v>-1</v>
      </c>
      <c r="AI17" s="122">
        <f t="shared" si="2"/>
        <v>0</v>
      </c>
      <c r="AK17" s="21">
        <v>16</v>
      </c>
      <c r="AL17" s="13" t="s">
        <v>665</v>
      </c>
      <c r="AM17" s="157"/>
      <c r="AS17" s="199">
        <v>1</v>
      </c>
      <c r="AT17" s="122">
        <v>-1</v>
      </c>
      <c r="AU17" s="122">
        <f t="shared" si="3"/>
        <v>0</v>
      </c>
      <c r="AW17" s="21">
        <v>16</v>
      </c>
      <c r="AX17" s="13" t="s">
        <v>666</v>
      </c>
      <c r="AY17" s="157"/>
      <c r="BD17" s="122"/>
      <c r="BE17" s="199">
        <v>1</v>
      </c>
      <c r="BF17" s="122">
        <v>-1</v>
      </c>
      <c r="BG17" s="122">
        <f t="shared" si="4"/>
        <v>0</v>
      </c>
    </row>
    <row r="18" spans="1:59">
      <c r="A18" s="12"/>
      <c r="B18" s="11" t="s">
        <v>0</v>
      </c>
      <c r="C18" s="24"/>
      <c r="E18" s="118" t="s">
        <v>0</v>
      </c>
      <c r="F18" s="16" t="s">
        <v>0</v>
      </c>
      <c r="G18" s="122" t="s">
        <v>0</v>
      </c>
      <c r="I18" s="199" t="s">
        <v>0</v>
      </c>
      <c r="K18" s="122" t="s">
        <v>0</v>
      </c>
      <c r="M18" s="22"/>
      <c r="N18" s="13" t="s">
        <v>0</v>
      </c>
      <c r="O18" s="11"/>
      <c r="P18" s="11"/>
      <c r="Q18" s="11"/>
      <c r="R18" s="11"/>
      <c r="S18" s="11"/>
      <c r="T18" s="11"/>
      <c r="U18" s="215" t="s">
        <v>0</v>
      </c>
      <c r="Y18" s="22"/>
      <c r="Z18" s="13" t="s">
        <v>0</v>
      </c>
      <c r="AA18" s="157" t="s">
        <v>0</v>
      </c>
      <c r="AC18" s="118" t="s">
        <v>0</v>
      </c>
      <c r="AD18" s="16" t="s">
        <v>0</v>
      </c>
      <c r="AE18" s="122" t="s">
        <v>0</v>
      </c>
      <c r="AG18" s="199" t="s">
        <v>0</v>
      </c>
      <c r="AK18" s="22"/>
      <c r="AL18" s="13" t="s">
        <v>0</v>
      </c>
      <c r="AM18" s="157"/>
      <c r="AQ18" s="122" t="s">
        <v>0</v>
      </c>
      <c r="AR18" s="122" t="s">
        <v>0</v>
      </c>
      <c r="AS18" s="199" t="s">
        <v>0</v>
      </c>
      <c r="AW18" s="22"/>
      <c r="AX18" s="13" t="s">
        <v>0</v>
      </c>
      <c r="AY18" s="157" t="s">
        <v>0</v>
      </c>
      <c r="BC18" s="122"/>
      <c r="BD18" s="122"/>
      <c r="BE18" s="199"/>
      <c r="BF18" s="122"/>
      <c r="BG18" s="122"/>
    </row>
    <row r="19" spans="1:59">
      <c r="A19" s="12" t="s">
        <v>85</v>
      </c>
      <c r="B19" s="86" t="s">
        <v>86</v>
      </c>
      <c r="C19" s="24" t="s">
        <v>0</v>
      </c>
      <c r="E19" s="118">
        <v>1</v>
      </c>
      <c r="F19" s="16">
        <v>-1</v>
      </c>
      <c r="G19" s="122">
        <v>0</v>
      </c>
      <c r="I19" s="199"/>
      <c r="K19" s="122" t="s">
        <v>0</v>
      </c>
      <c r="M19" s="22" t="s">
        <v>85</v>
      </c>
      <c r="N19" s="13" t="s">
        <v>86</v>
      </c>
      <c r="O19" s="157">
        <v>1</v>
      </c>
      <c r="P19" s="16">
        <v>-1</v>
      </c>
      <c r="Q19" s="118" t="s">
        <v>0</v>
      </c>
      <c r="R19" s="16">
        <v>-1</v>
      </c>
      <c r="S19" s="122">
        <v>0</v>
      </c>
      <c r="T19" s="122" t="s">
        <v>0</v>
      </c>
      <c r="U19" s="199"/>
      <c r="Y19" s="22" t="s">
        <v>85</v>
      </c>
      <c r="Z19" s="13" t="s">
        <v>86</v>
      </c>
      <c r="AA19" s="157" t="s">
        <v>0</v>
      </c>
      <c r="AD19" s="16">
        <v>-1</v>
      </c>
      <c r="AE19" s="122">
        <v>1</v>
      </c>
      <c r="AF19" s="122">
        <v>1</v>
      </c>
      <c r="AG19" s="199"/>
      <c r="AK19" s="22" t="s">
        <v>85</v>
      </c>
      <c r="AL19" s="13" t="s">
        <v>86</v>
      </c>
      <c r="AM19" s="157" t="s">
        <v>0</v>
      </c>
      <c r="AQ19" s="122">
        <v>0</v>
      </c>
      <c r="AR19" s="122" t="s">
        <v>0</v>
      </c>
      <c r="AS19" s="199" t="s">
        <v>0</v>
      </c>
      <c r="AW19" s="22" t="s">
        <v>85</v>
      </c>
      <c r="AX19" s="13" t="s">
        <v>86</v>
      </c>
      <c r="AY19" s="157"/>
      <c r="BC19" s="122">
        <v>0</v>
      </c>
      <c r="BD19" s="122"/>
      <c r="BE19" s="199"/>
      <c r="BF19" s="122"/>
      <c r="BG19" s="122"/>
    </row>
    <row r="20" spans="1:59">
      <c r="A20" s="22"/>
      <c r="B20" s="220" t="s">
        <v>0</v>
      </c>
      <c r="C20" s="157"/>
      <c r="F20" s="16" t="s">
        <v>0</v>
      </c>
      <c r="G20" s="122" t="s">
        <v>0</v>
      </c>
      <c r="I20" s="199"/>
      <c r="K20" s="122" t="s">
        <v>0</v>
      </c>
      <c r="M20" s="22"/>
      <c r="N20" s="13" t="s">
        <v>0</v>
      </c>
      <c r="T20" s="122" t="s">
        <v>0</v>
      </c>
      <c r="U20" s="199" t="s">
        <v>0</v>
      </c>
      <c r="Y20" s="22"/>
      <c r="Z20" s="13" t="s">
        <v>0</v>
      </c>
      <c r="AA20" s="157"/>
      <c r="AD20" s="16">
        <v>-1</v>
      </c>
      <c r="AE20" s="122" t="s">
        <v>0</v>
      </c>
      <c r="AG20" s="199"/>
      <c r="AK20" s="22"/>
      <c r="AL20" s="13" t="s">
        <v>0</v>
      </c>
      <c r="AM20" s="157"/>
      <c r="AR20" s="122" t="s">
        <v>0</v>
      </c>
      <c r="AS20" s="199" t="s">
        <v>0</v>
      </c>
      <c r="AW20" s="22"/>
      <c r="AX20" s="13" t="s">
        <v>667</v>
      </c>
      <c r="AY20" s="157" t="s">
        <v>0</v>
      </c>
      <c r="BC20" s="122"/>
      <c r="BD20" s="122"/>
      <c r="BE20" s="199"/>
      <c r="BF20" s="122"/>
      <c r="BG20" s="122">
        <v>1</v>
      </c>
    </row>
    <row r="21" spans="1:59">
      <c r="A21" s="22" t="s">
        <v>88</v>
      </c>
      <c r="B21" s="143" t="s">
        <v>217</v>
      </c>
      <c r="C21" s="85"/>
      <c r="D21" s="85"/>
      <c r="E21" s="121"/>
      <c r="F21" s="85"/>
      <c r="G21" s="124"/>
      <c r="H21" s="124"/>
      <c r="I21" s="207">
        <v>2</v>
      </c>
      <c r="J21" s="122">
        <v>-1</v>
      </c>
      <c r="K21" s="122">
        <f t="shared" si="0"/>
        <v>1</v>
      </c>
      <c r="M21" s="22" t="s">
        <v>88</v>
      </c>
      <c r="N21" s="143" t="s">
        <v>72</v>
      </c>
      <c r="O21" s="85"/>
      <c r="P21" s="85"/>
      <c r="Q21" s="121"/>
      <c r="R21" s="85"/>
      <c r="S21" s="124"/>
      <c r="T21" s="124"/>
      <c r="U21" s="207">
        <v>1</v>
      </c>
      <c r="V21" s="122">
        <v>-1</v>
      </c>
      <c r="W21" s="122">
        <f t="shared" si="1"/>
        <v>0</v>
      </c>
      <c r="Y21" s="22" t="s">
        <v>88</v>
      </c>
      <c r="Z21" s="13" t="s">
        <v>168</v>
      </c>
      <c r="AE21" s="122" t="s">
        <v>0</v>
      </c>
      <c r="AG21" s="199">
        <v>1</v>
      </c>
      <c r="AH21" s="122">
        <v>-1</v>
      </c>
      <c r="AI21" s="122">
        <f t="shared" si="2"/>
        <v>0</v>
      </c>
      <c r="AK21" s="22" t="s">
        <v>88</v>
      </c>
      <c r="AL21" s="143" t="s">
        <v>96</v>
      </c>
      <c r="AM21" s="85"/>
      <c r="AN21" s="85"/>
      <c r="AO21" s="121"/>
      <c r="AP21" s="85"/>
      <c r="AQ21" s="124"/>
      <c r="AR21" s="124"/>
      <c r="AS21" s="207">
        <v>1</v>
      </c>
      <c r="AT21" s="122">
        <v>-1</v>
      </c>
      <c r="AU21" s="122">
        <f t="shared" si="3"/>
        <v>0</v>
      </c>
      <c r="AW21" s="22" t="s">
        <v>88</v>
      </c>
      <c r="AX21" s="13" t="s">
        <v>584</v>
      </c>
      <c r="AY21" s="158"/>
      <c r="AZ21" s="15"/>
      <c r="BA21" s="118">
        <v>1</v>
      </c>
      <c r="BB21" s="11">
        <v>-1</v>
      </c>
      <c r="BC21" s="122" t="s">
        <v>0</v>
      </c>
      <c r="BD21" s="122"/>
      <c r="BE21" s="199">
        <v>1</v>
      </c>
      <c r="BF21" s="122">
        <v>-1</v>
      </c>
      <c r="BG21" s="122">
        <f t="shared" si="4"/>
        <v>0</v>
      </c>
    </row>
    <row r="22" spans="1:59">
      <c r="A22" s="22" t="s">
        <v>88</v>
      </c>
      <c r="B22" s="279" t="s">
        <v>668</v>
      </c>
      <c r="I22" s="199">
        <v>1</v>
      </c>
      <c r="J22" s="122">
        <v>-1</v>
      </c>
      <c r="K22" s="122">
        <f t="shared" si="0"/>
        <v>0</v>
      </c>
      <c r="M22" s="22" t="s">
        <v>88</v>
      </c>
      <c r="N22" s="17" t="s">
        <v>200</v>
      </c>
      <c r="U22" s="199">
        <v>7</v>
      </c>
      <c r="V22" s="122">
        <v>-1</v>
      </c>
      <c r="W22" s="122">
        <f t="shared" si="1"/>
        <v>6</v>
      </c>
      <c r="Y22" s="22" t="s">
        <v>88</v>
      </c>
      <c r="Z22" s="13" t="s">
        <v>189</v>
      </c>
      <c r="AG22" s="199">
        <v>2</v>
      </c>
      <c r="AH22" s="122">
        <v>-1</v>
      </c>
      <c r="AI22" s="122">
        <f t="shared" si="2"/>
        <v>1</v>
      </c>
      <c r="AK22" s="22" t="s">
        <v>88</v>
      </c>
      <c r="AL22" s="13" t="s">
        <v>0</v>
      </c>
      <c r="AS22" s="199" t="s">
        <v>0</v>
      </c>
      <c r="AW22" s="22" t="s">
        <v>88</v>
      </c>
      <c r="AX22" s="13" t="s">
        <v>586</v>
      </c>
      <c r="AY22" s="157">
        <v>2</v>
      </c>
      <c r="AZ22" s="16">
        <v>-1</v>
      </c>
      <c r="BA22" s="118" t="s">
        <v>0</v>
      </c>
      <c r="BC22" s="122"/>
      <c r="BD22" s="122"/>
      <c r="BE22" s="199">
        <v>2</v>
      </c>
      <c r="BF22" s="122">
        <v>-1</v>
      </c>
      <c r="BG22" s="122">
        <f t="shared" si="4"/>
        <v>1</v>
      </c>
    </row>
    <row r="23" spans="1:59">
      <c r="A23" s="22" t="s">
        <v>88</v>
      </c>
      <c r="B23" s="143" t="s">
        <v>573</v>
      </c>
      <c r="C23" s="85"/>
      <c r="D23" s="85"/>
      <c r="E23" s="121"/>
      <c r="F23" s="85"/>
      <c r="G23" s="124"/>
      <c r="H23" s="124"/>
      <c r="I23" s="207">
        <v>2</v>
      </c>
      <c r="J23" s="122">
        <v>-1</v>
      </c>
      <c r="K23" s="122">
        <f t="shared" si="0"/>
        <v>1</v>
      </c>
      <c r="M23" s="22" t="s">
        <v>88</v>
      </c>
      <c r="N23" s="143" t="s">
        <v>0</v>
      </c>
      <c r="O23" s="85"/>
      <c r="P23" s="85"/>
      <c r="Q23" s="121"/>
      <c r="R23" s="85"/>
      <c r="S23" s="124"/>
      <c r="T23" s="124"/>
      <c r="U23" s="207" t="s">
        <v>0</v>
      </c>
      <c r="Y23" s="22" t="s">
        <v>88</v>
      </c>
      <c r="Z23" s="13" t="s">
        <v>318</v>
      </c>
      <c r="AG23" s="199">
        <v>1</v>
      </c>
      <c r="AH23" s="122">
        <v>-1</v>
      </c>
      <c r="AI23" s="122">
        <f t="shared" si="2"/>
        <v>0</v>
      </c>
      <c r="AK23" s="22" t="s">
        <v>88</v>
      </c>
      <c r="AL23" s="17" t="s">
        <v>588</v>
      </c>
      <c r="AS23" s="199">
        <v>1</v>
      </c>
      <c r="AT23" s="122">
        <v>-1</v>
      </c>
      <c r="AU23" s="122">
        <f t="shared" si="3"/>
        <v>0</v>
      </c>
      <c r="AW23" s="22" t="s">
        <v>88</v>
      </c>
      <c r="AX23" s="13" t="s">
        <v>27</v>
      </c>
      <c r="AY23" s="157"/>
      <c r="BC23" s="122"/>
      <c r="BD23" s="122"/>
      <c r="BE23" s="199">
        <v>2</v>
      </c>
      <c r="BF23" s="122">
        <v>-1</v>
      </c>
      <c r="BG23" s="122">
        <f t="shared" si="4"/>
        <v>1</v>
      </c>
    </row>
    <row r="24" spans="1:59">
      <c r="A24" s="22" t="s">
        <v>88</v>
      </c>
      <c r="B24" s="13" t="s">
        <v>0</v>
      </c>
      <c r="C24" s="157"/>
      <c r="G24" s="122" t="s">
        <v>0</v>
      </c>
      <c r="I24" s="199"/>
      <c r="M24" s="22" t="s">
        <v>88</v>
      </c>
      <c r="N24" s="13" t="s">
        <v>0</v>
      </c>
      <c r="O24" s="157"/>
      <c r="S24" s="122" t="s">
        <v>0</v>
      </c>
      <c r="U24" s="199"/>
      <c r="Y24" s="22" t="s">
        <v>88</v>
      </c>
      <c r="Z24" s="13" t="s">
        <v>0</v>
      </c>
      <c r="AG24" s="199"/>
      <c r="AK24" s="22" t="s">
        <v>88</v>
      </c>
      <c r="AL24" s="13" t="s">
        <v>0</v>
      </c>
      <c r="AS24" s="199"/>
      <c r="AW24" s="22" t="s">
        <v>88</v>
      </c>
      <c r="AX24" s="13" t="s">
        <v>0</v>
      </c>
      <c r="AY24" s="157"/>
      <c r="BC24" s="122"/>
      <c r="BD24" s="122"/>
      <c r="BE24" s="199"/>
      <c r="BF24" s="122"/>
      <c r="BG24" s="122"/>
    </row>
    <row r="25" spans="1:59">
      <c r="A25" s="12" t="s">
        <v>97</v>
      </c>
      <c r="B25" s="87" t="s">
        <v>98</v>
      </c>
      <c r="C25" s="24">
        <v>-2</v>
      </c>
      <c r="E25" s="118" t="s">
        <v>0</v>
      </c>
      <c r="F25" s="16" t="s">
        <v>0</v>
      </c>
      <c r="G25" s="122">
        <v>0</v>
      </c>
      <c r="I25" s="199" t="s">
        <v>0</v>
      </c>
      <c r="J25" s="122" t="s">
        <v>0</v>
      </c>
      <c r="K25" s="122" t="s">
        <v>0</v>
      </c>
      <c r="M25" s="22" t="s">
        <v>97</v>
      </c>
      <c r="N25" s="13" t="s">
        <v>0</v>
      </c>
      <c r="O25" s="28" t="s">
        <v>0</v>
      </c>
      <c r="P25" s="15">
        <v>-1</v>
      </c>
      <c r="Q25" s="118" t="s">
        <v>0</v>
      </c>
      <c r="R25" s="16">
        <v>-1</v>
      </c>
      <c r="S25" s="122">
        <v>0</v>
      </c>
      <c r="U25" s="199" t="s">
        <v>0</v>
      </c>
      <c r="Y25" s="22" t="s">
        <v>97</v>
      </c>
      <c r="Z25" s="13" t="s">
        <v>0</v>
      </c>
      <c r="AA25" s="157">
        <v>-1</v>
      </c>
      <c r="AC25" s="118">
        <v>-2</v>
      </c>
      <c r="AD25" s="16" t="s">
        <v>0</v>
      </c>
      <c r="AE25" s="122">
        <v>0</v>
      </c>
      <c r="AG25" s="199" t="s">
        <v>0</v>
      </c>
      <c r="AK25" s="22" t="s">
        <v>97</v>
      </c>
      <c r="AL25" s="13" t="s">
        <v>0</v>
      </c>
      <c r="AM25" s="157">
        <v>-2</v>
      </c>
      <c r="AO25" s="118">
        <v>-2</v>
      </c>
      <c r="AP25" s="16" t="s">
        <v>0</v>
      </c>
      <c r="AQ25" s="122">
        <v>0</v>
      </c>
      <c r="AS25" s="199" t="s">
        <v>0</v>
      </c>
      <c r="AW25" s="22" t="s">
        <v>97</v>
      </c>
      <c r="AX25" s="13" t="s">
        <v>98</v>
      </c>
      <c r="AY25" s="157">
        <v>-2</v>
      </c>
      <c r="BA25" s="118">
        <v>-1</v>
      </c>
      <c r="BC25" s="122">
        <v>0</v>
      </c>
      <c r="BD25" s="122"/>
      <c r="BE25" s="199" t="s">
        <v>0</v>
      </c>
      <c r="BF25" s="122"/>
      <c r="BG25" s="122"/>
    </row>
    <row r="26" spans="1:59" ht="16.5" thickBot="1">
      <c r="A26" s="31" t="s">
        <v>99</v>
      </c>
      <c r="B26" s="88" t="s">
        <v>100</v>
      </c>
      <c r="C26" s="27">
        <f>SUM(C3:C25)</f>
        <v>8</v>
      </c>
      <c r="D26" s="201"/>
      <c r="E26" s="202">
        <f>SUM(E3:E25)</f>
        <v>10</v>
      </c>
      <c r="F26" s="201">
        <v>-1</v>
      </c>
      <c r="G26" s="218">
        <f>SUM(G2:G24)-G25</f>
        <v>23</v>
      </c>
      <c r="H26" s="218"/>
      <c r="I26" s="219">
        <f>SUM(I2:I25)</f>
        <v>25</v>
      </c>
      <c r="J26" s="122" t="s">
        <v>0</v>
      </c>
      <c r="K26" s="122">
        <f>SUM(K2:K25)</f>
        <v>6</v>
      </c>
      <c r="M26" s="31" t="s">
        <v>99</v>
      </c>
      <c r="N26" s="213" t="s">
        <v>100</v>
      </c>
      <c r="O26" s="216">
        <f>SUM(O4:O25)</f>
        <v>9</v>
      </c>
      <c r="P26" s="217"/>
      <c r="Q26" s="202">
        <f>SUM(Q4:Q25)</f>
        <v>11</v>
      </c>
      <c r="R26" s="201">
        <v>-1</v>
      </c>
      <c r="S26" s="204">
        <f>SUM(S4:S24)-S25</f>
        <v>14</v>
      </c>
      <c r="T26" s="204"/>
      <c r="U26" s="205">
        <f>SUM(U2:U25)</f>
        <v>30</v>
      </c>
      <c r="W26" s="122">
        <f>SUM(W2:W25)</f>
        <v>12</v>
      </c>
      <c r="Y26" s="31" t="s">
        <v>99</v>
      </c>
      <c r="Z26" s="213" t="s">
        <v>100</v>
      </c>
      <c r="AA26" s="27">
        <f>SUM(AA2:AA25)</f>
        <v>11</v>
      </c>
      <c r="AB26" s="201"/>
      <c r="AC26" s="202">
        <f>SUM(AC2:AC25)</f>
        <v>8</v>
      </c>
      <c r="AD26" s="201">
        <v>-1</v>
      </c>
      <c r="AE26" s="204">
        <f>SUM(AE2:AE24)-AE25</f>
        <v>18</v>
      </c>
      <c r="AF26" s="204"/>
      <c r="AG26" s="205">
        <f>SUM(AG2:AG25)</f>
        <v>32</v>
      </c>
      <c r="AI26" s="122">
        <f>SUM(AI2:AI23)</f>
        <v>13</v>
      </c>
      <c r="AK26" s="31" t="s">
        <v>99</v>
      </c>
      <c r="AL26" s="213" t="s">
        <v>100</v>
      </c>
      <c r="AM26" s="27">
        <f>SUM(AM2:AM25)</f>
        <v>12</v>
      </c>
      <c r="AN26" s="201"/>
      <c r="AO26" s="202">
        <f>SUM(AO2:AO25)</f>
        <v>9</v>
      </c>
      <c r="AP26" s="201">
        <v>-1</v>
      </c>
      <c r="AQ26" s="204">
        <f>SUM(AQ2:AQ24)-AQ25</f>
        <v>22</v>
      </c>
      <c r="AR26" s="204"/>
      <c r="AS26" s="205">
        <f>SUM(AS2:AS25)</f>
        <v>30</v>
      </c>
      <c r="AU26" s="122">
        <f>SUM(AU2:AU25)</f>
        <v>12</v>
      </c>
      <c r="AW26" s="31" t="s">
        <v>99</v>
      </c>
      <c r="AX26" s="88" t="s">
        <v>100</v>
      </c>
      <c r="AY26" s="27">
        <f>SUM(AY2:AY25)</f>
        <v>18</v>
      </c>
      <c r="AZ26" s="201"/>
      <c r="BA26" s="202">
        <f>SUM(BA2:BA25)</f>
        <v>22</v>
      </c>
      <c r="BB26" s="203">
        <v>-1</v>
      </c>
      <c r="BC26" s="204">
        <f>SUM(BC2:BC24)-BC25</f>
        <v>24</v>
      </c>
      <c r="BD26" s="204">
        <f>SUM(BD2:BD19)</f>
        <v>11</v>
      </c>
      <c r="BE26" s="205">
        <f>SUM(BE2:BE25)</f>
        <v>27</v>
      </c>
      <c r="BF26" s="122"/>
      <c r="BG26" s="122">
        <f>SUM(BG2:BG25)</f>
        <v>10</v>
      </c>
    </row>
    <row r="27" spans="1:59" ht="20.100000000000001" customHeight="1" thickBot="1">
      <c r="AK27" s="18"/>
      <c r="AQ27" s="130"/>
      <c r="AR27" s="130"/>
      <c r="AS27" s="130"/>
      <c r="BC27" s="122"/>
      <c r="BD27" s="122"/>
      <c r="BE27" s="122"/>
      <c r="BF27" s="122"/>
      <c r="BG27" s="122"/>
    </row>
    <row r="28" spans="1:59" s="43" customFormat="1" ht="18" thickBot="1">
      <c r="A28" s="97"/>
      <c r="B28" s="100" t="s">
        <v>589</v>
      </c>
      <c r="C28" s="98"/>
      <c r="D28" s="195"/>
      <c r="E28" s="196">
        <v>2019</v>
      </c>
      <c r="F28" s="195"/>
      <c r="G28" s="197">
        <v>2020</v>
      </c>
      <c r="H28" s="197"/>
      <c r="I28" s="198">
        <v>2021</v>
      </c>
      <c r="J28" s="122" t="s">
        <v>0</v>
      </c>
      <c r="K28" s="272">
        <v>2022</v>
      </c>
      <c r="L28" s="117"/>
      <c r="M28" s="97"/>
      <c r="N28" s="100" t="s">
        <v>102</v>
      </c>
      <c r="O28" s="98"/>
      <c r="P28" s="195"/>
      <c r="Q28" s="196">
        <v>2019</v>
      </c>
      <c r="R28" s="195"/>
      <c r="S28" s="197">
        <v>2020</v>
      </c>
      <c r="T28" s="197"/>
      <c r="U28" s="198">
        <v>2021</v>
      </c>
      <c r="V28" s="122">
        <v>2022</v>
      </c>
      <c r="W28" s="272">
        <v>2022</v>
      </c>
      <c r="X28" s="132"/>
      <c r="Y28" s="97"/>
      <c r="Z28" s="100" t="s">
        <v>590</v>
      </c>
      <c r="AA28" s="98"/>
      <c r="AB28" s="195"/>
      <c r="AC28" s="196">
        <v>2019</v>
      </c>
      <c r="AD28" s="195"/>
      <c r="AE28" s="197">
        <v>2020</v>
      </c>
      <c r="AF28" s="197"/>
      <c r="AG28" s="198">
        <v>2021</v>
      </c>
      <c r="AH28" s="122"/>
      <c r="AI28" s="272">
        <v>2022</v>
      </c>
      <c r="AJ28" s="117"/>
      <c r="AK28" s="97" t="s">
        <v>0</v>
      </c>
      <c r="AL28" s="100" t="s">
        <v>3</v>
      </c>
      <c r="AM28" s="98" t="s">
        <v>0</v>
      </c>
      <c r="AN28" s="195"/>
      <c r="AO28" s="196">
        <v>2019</v>
      </c>
      <c r="AP28" s="195"/>
      <c r="AQ28" s="197">
        <v>2020</v>
      </c>
      <c r="AR28" s="197"/>
      <c r="AS28" s="198">
        <v>2021</v>
      </c>
      <c r="AT28" s="122"/>
      <c r="AU28" s="272">
        <v>2022</v>
      </c>
      <c r="AV28" s="117"/>
      <c r="AW28" s="96"/>
      <c r="AX28" s="151" t="s">
        <v>324</v>
      </c>
      <c r="AY28" s="98"/>
      <c r="AZ28" s="195"/>
      <c r="BA28" s="196">
        <v>2019</v>
      </c>
      <c r="BB28" s="195"/>
      <c r="BC28" s="197">
        <v>2020</v>
      </c>
      <c r="BD28" s="197"/>
      <c r="BE28" s="198">
        <v>2021</v>
      </c>
      <c r="BF28" s="122"/>
      <c r="BG28" s="272">
        <v>2022</v>
      </c>
    </row>
    <row r="29" spans="1:59">
      <c r="A29" s="21">
        <v>1</v>
      </c>
      <c r="B29" s="17" t="s">
        <v>446</v>
      </c>
      <c r="C29" s="16">
        <v>1</v>
      </c>
      <c r="D29" s="16">
        <v>-1</v>
      </c>
      <c r="E29" s="118">
        <v>5</v>
      </c>
      <c r="F29" s="16">
        <v>-1</v>
      </c>
      <c r="G29" s="122">
        <v>7</v>
      </c>
      <c r="H29" s="122">
        <v>1</v>
      </c>
      <c r="I29" s="199">
        <v>6</v>
      </c>
      <c r="J29" s="122">
        <v>-1</v>
      </c>
      <c r="K29" s="122">
        <f t="shared" si="0"/>
        <v>5</v>
      </c>
      <c r="M29" s="9">
        <v>1</v>
      </c>
      <c r="N29" s="143" t="s">
        <v>0</v>
      </c>
      <c r="O29" s="157">
        <v>2</v>
      </c>
      <c r="P29" s="16">
        <v>-1</v>
      </c>
      <c r="Q29" s="118">
        <v>1</v>
      </c>
      <c r="R29" s="16">
        <v>-1</v>
      </c>
      <c r="S29" s="122">
        <v>4</v>
      </c>
      <c r="T29" s="122">
        <v>1</v>
      </c>
      <c r="U29" s="199" t="s">
        <v>0</v>
      </c>
      <c r="V29" s="122">
        <v>-1</v>
      </c>
      <c r="W29" s="122" t="s">
        <v>0</v>
      </c>
      <c r="Y29" s="21">
        <v>1</v>
      </c>
      <c r="Z29" s="17" t="s">
        <v>449</v>
      </c>
      <c r="AA29" s="157">
        <v>4</v>
      </c>
      <c r="AB29" s="16">
        <v>-1</v>
      </c>
      <c r="AC29" s="118">
        <v>2</v>
      </c>
      <c r="AD29" s="16">
        <v>-1</v>
      </c>
      <c r="AE29" s="122">
        <v>1</v>
      </c>
      <c r="AF29" s="122">
        <v>1</v>
      </c>
      <c r="AG29" s="199">
        <v>5</v>
      </c>
      <c r="AH29" s="122">
        <v>-1</v>
      </c>
      <c r="AI29" s="122">
        <f t="shared" si="2"/>
        <v>4</v>
      </c>
      <c r="AK29" s="21">
        <v>1</v>
      </c>
      <c r="AL29" s="17" t="s">
        <v>201</v>
      </c>
      <c r="AM29" s="157">
        <v>2</v>
      </c>
      <c r="AN29" s="16">
        <v>-1</v>
      </c>
      <c r="AO29" s="118">
        <v>1</v>
      </c>
      <c r="AP29" s="16">
        <v>-1</v>
      </c>
      <c r="AQ29" s="122">
        <v>9</v>
      </c>
      <c r="AR29" s="122">
        <v>1</v>
      </c>
      <c r="AS29" s="199">
        <v>8</v>
      </c>
      <c r="AT29" s="122">
        <v>-1</v>
      </c>
      <c r="AU29" s="122">
        <f t="shared" si="3"/>
        <v>7</v>
      </c>
      <c r="AW29" s="9">
        <v>1</v>
      </c>
      <c r="AX29" s="17" t="s">
        <v>110</v>
      </c>
      <c r="AY29" s="224">
        <v>1</v>
      </c>
      <c r="AZ29" s="16">
        <v>-1</v>
      </c>
      <c r="BA29" s="118">
        <v>8</v>
      </c>
      <c r="BB29" s="11">
        <v>-1</v>
      </c>
      <c r="BC29" s="122">
        <f>SUM(BA29+BB29)</f>
        <v>7</v>
      </c>
      <c r="BD29" s="122">
        <v>1</v>
      </c>
      <c r="BE29" s="199">
        <v>6</v>
      </c>
      <c r="BF29" s="122">
        <v>-1</v>
      </c>
      <c r="BG29" s="122">
        <f t="shared" si="4"/>
        <v>5</v>
      </c>
    </row>
    <row r="30" spans="1:59">
      <c r="A30" s="22">
        <v>2</v>
      </c>
      <c r="B30" s="143" t="s">
        <v>591</v>
      </c>
      <c r="C30" s="157">
        <v>1</v>
      </c>
      <c r="D30" s="16">
        <v>-1</v>
      </c>
      <c r="E30" s="118">
        <v>2</v>
      </c>
      <c r="F30" s="16">
        <v>-1</v>
      </c>
      <c r="G30" s="122">
        <f>SUM(E30+F30)</f>
        <v>1</v>
      </c>
      <c r="H30" s="122">
        <v>1</v>
      </c>
      <c r="I30" s="199">
        <v>4</v>
      </c>
      <c r="J30" s="122">
        <v>-1</v>
      </c>
      <c r="K30" s="122">
        <f t="shared" si="0"/>
        <v>3</v>
      </c>
      <c r="M30" s="12">
        <v>2</v>
      </c>
      <c r="N30" s="13" t="s">
        <v>245</v>
      </c>
      <c r="O30" s="157">
        <v>1</v>
      </c>
      <c r="P30" s="15">
        <v>-1</v>
      </c>
      <c r="Q30" s="118">
        <v>1</v>
      </c>
      <c r="R30" s="16">
        <v>-1</v>
      </c>
      <c r="S30" s="122">
        <v>4</v>
      </c>
      <c r="T30" s="122">
        <v>1</v>
      </c>
      <c r="U30" s="199">
        <f>S30-T30</f>
        <v>3</v>
      </c>
      <c r="V30" s="122">
        <v>-1</v>
      </c>
      <c r="W30" s="122">
        <f t="shared" si="1"/>
        <v>2</v>
      </c>
      <c r="Y30" s="22">
        <v>2</v>
      </c>
      <c r="Z30" s="13" t="s">
        <v>279</v>
      </c>
      <c r="AA30" s="157"/>
      <c r="AE30" s="122">
        <v>5</v>
      </c>
      <c r="AF30" s="122">
        <v>1</v>
      </c>
      <c r="AG30" s="199">
        <v>1</v>
      </c>
      <c r="AH30" s="122">
        <v>-1</v>
      </c>
      <c r="AI30" s="122">
        <f t="shared" si="2"/>
        <v>0</v>
      </c>
      <c r="AK30" s="22">
        <v>2</v>
      </c>
      <c r="AL30" s="13" t="s">
        <v>504</v>
      </c>
      <c r="AM30" s="157">
        <v>2</v>
      </c>
      <c r="AN30" s="16">
        <v>-1</v>
      </c>
      <c r="AO30" s="118">
        <v>2</v>
      </c>
      <c r="AP30" s="16">
        <v>-1</v>
      </c>
      <c r="AQ30" s="122">
        <v>1</v>
      </c>
      <c r="AR30" s="122">
        <v>1</v>
      </c>
      <c r="AS30" s="199">
        <v>2</v>
      </c>
      <c r="AT30" s="122">
        <v>-1</v>
      </c>
      <c r="AU30" s="122">
        <f t="shared" si="3"/>
        <v>1</v>
      </c>
      <c r="AW30" s="12">
        <v>2</v>
      </c>
      <c r="AX30" s="13" t="s">
        <v>242</v>
      </c>
      <c r="AY30" s="157"/>
      <c r="AZ30" s="16" t="s">
        <v>0</v>
      </c>
      <c r="BC30" s="122">
        <v>4</v>
      </c>
      <c r="BD30" s="122">
        <v>1</v>
      </c>
      <c r="BE30" s="199">
        <f>SUM(BC30-BD30)</f>
        <v>3</v>
      </c>
      <c r="BF30" s="122">
        <v>-1</v>
      </c>
      <c r="BG30" s="122">
        <f t="shared" si="4"/>
        <v>2</v>
      </c>
    </row>
    <row r="31" spans="1:59" ht="16.5" thickBot="1">
      <c r="A31" s="22">
        <v>3</v>
      </c>
      <c r="B31" s="13" t="s">
        <v>42</v>
      </c>
      <c r="C31" s="157"/>
      <c r="D31" s="15"/>
      <c r="I31" s="199">
        <v>3</v>
      </c>
      <c r="J31" s="122">
        <v>-1</v>
      </c>
      <c r="K31" s="122">
        <f t="shared" si="0"/>
        <v>2</v>
      </c>
      <c r="M31" s="12">
        <v>3</v>
      </c>
      <c r="N31" s="17" t="s">
        <v>441</v>
      </c>
      <c r="O31" s="157">
        <v>3</v>
      </c>
      <c r="P31" s="16">
        <v>-1</v>
      </c>
      <c r="Q31" s="118">
        <f>O31+P31</f>
        <v>2</v>
      </c>
      <c r="R31" s="16">
        <v>-1</v>
      </c>
      <c r="S31" s="124">
        <f>SUM(Q31+R31)</f>
        <v>1</v>
      </c>
      <c r="T31" s="124">
        <v>1</v>
      </c>
      <c r="U31" s="207">
        <v>6</v>
      </c>
      <c r="V31" s="122">
        <v>-1</v>
      </c>
      <c r="W31" s="122">
        <f t="shared" si="1"/>
        <v>5</v>
      </c>
      <c r="Y31" s="22">
        <v>3</v>
      </c>
      <c r="Z31" s="13" t="s">
        <v>328</v>
      </c>
      <c r="AA31" s="157"/>
      <c r="AB31" s="15" t="s">
        <v>0</v>
      </c>
      <c r="AC31" s="118">
        <v>1</v>
      </c>
      <c r="AD31" s="16">
        <v>-1</v>
      </c>
      <c r="AE31" s="122">
        <v>4</v>
      </c>
      <c r="AF31" s="122">
        <v>1</v>
      </c>
      <c r="AG31" s="199">
        <f>SUM(AE31-AF31)</f>
        <v>3</v>
      </c>
      <c r="AH31" s="122">
        <v>-1</v>
      </c>
      <c r="AI31" s="122">
        <f t="shared" si="2"/>
        <v>2</v>
      </c>
      <c r="AK31" s="22">
        <v>3</v>
      </c>
      <c r="AL31" s="17" t="s">
        <v>454</v>
      </c>
      <c r="AM31" s="157"/>
      <c r="AQ31" s="122">
        <v>3</v>
      </c>
      <c r="AR31" s="122">
        <v>1</v>
      </c>
      <c r="AS31" s="199">
        <v>5</v>
      </c>
      <c r="AT31" s="122">
        <v>-1</v>
      </c>
      <c r="AU31" s="122">
        <f t="shared" si="3"/>
        <v>4</v>
      </c>
      <c r="AW31" s="12">
        <v>3</v>
      </c>
      <c r="AX31" s="17" t="s">
        <v>455</v>
      </c>
      <c r="AY31" s="157">
        <v>3</v>
      </c>
      <c r="AZ31" s="16">
        <v>-1</v>
      </c>
      <c r="BA31" s="118">
        <f>AY31+AZ31</f>
        <v>2</v>
      </c>
      <c r="BB31" s="11">
        <v>-1</v>
      </c>
      <c r="BC31" s="122">
        <f>SUM(BA31+BB31)</f>
        <v>1</v>
      </c>
      <c r="BD31" s="131">
        <v>1</v>
      </c>
      <c r="BE31" s="199">
        <v>3</v>
      </c>
      <c r="BF31" s="122">
        <v>-1</v>
      </c>
      <c r="BG31" s="122">
        <f t="shared" si="4"/>
        <v>2</v>
      </c>
    </row>
    <row r="32" spans="1:59">
      <c r="A32" s="21">
        <v>4</v>
      </c>
      <c r="B32" s="17" t="s">
        <v>227</v>
      </c>
      <c r="C32" s="157">
        <v>1</v>
      </c>
      <c r="D32" s="16">
        <v>-1</v>
      </c>
      <c r="E32" s="118">
        <v>1</v>
      </c>
      <c r="F32" s="16">
        <v>-1</v>
      </c>
      <c r="G32" s="122">
        <v>3</v>
      </c>
      <c r="H32" s="122">
        <v>1</v>
      </c>
      <c r="I32" s="199">
        <f>G32-H32</f>
        <v>2</v>
      </c>
      <c r="J32" s="122">
        <v>-1</v>
      </c>
      <c r="K32" s="122">
        <f t="shared" si="0"/>
        <v>1</v>
      </c>
      <c r="M32" s="9">
        <v>4</v>
      </c>
      <c r="N32" s="13" t="s">
        <v>268</v>
      </c>
      <c r="O32" s="157"/>
      <c r="S32" s="122">
        <v>3</v>
      </c>
      <c r="T32" s="122">
        <v>1</v>
      </c>
      <c r="U32" s="199">
        <f>S32-T32</f>
        <v>2</v>
      </c>
      <c r="V32" s="122">
        <v>-1</v>
      </c>
      <c r="W32" s="122">
        <f t="shared" si="1"/>
        <v>1</v>
      </c>
      <c r="Y32" s="21">
        <v>4</v>
      </c>
      <c r="Z32" s="280" t="s">
        <v>669</v>
      </c>
      <c r="AA32" s="157"/>
      <c r="AG32" s="199">
        <v>1</v>
      </c>
      <c r="AH32" s="122">
        <v>-1</v>
      </c>
      <c r="AI32" s="122">
        <f t="shared" si="2"/>
        <v>0</v>
      </c>
      <c r="AK32" s="21">
        <v>4</v>
      </c>
      <c r="AL32" s="13" t="s">
        <v>31</v>
      </c>
      <c r="AM32" s="157"/>
      <c r="AR32" s="153"/>
      <c r="AS32" s="199">
        <v>2</v>
      </c>
      <c r="AT32" s="122">
        <v>-1</v>
      </c>
      <c r="AU32" s="122">
        <f t="shared" si="3"/>
        <v>1</v>
      </c>
      <c r="AW32" s="9">
        <v>4</v>
      </c>
      <c r="AX32" s="13" t="s">
        <v>163</v>
      </c>
      <c r="AY32" s="157">
        <v>1</v>
      </c>
      <c r="AZ32" s="16">
        <v>-1</v>
      </c>
      <c r="BA32" s="118">
        <v>4</v>
      </c>
      <c r="BB32" s="11">
        <v>-1</v>
      </c>
      <c r="BC32" s="122">
        <f>SUM(BA32+BB32)</f>
        <v>3</v>
      </c>
      <c r="BD32" s="122">
        <v>1</v>
      </c>
      <c r="BE32" s="199">
        <f>SUM(BC32-BD32)</f>
        <v>2</v>
      </c>
      <c r="BF32" s="122">
        <v>-1</v>
      </c>
      <c r="BG32" s="122">
        <f t="shared" si="4"/>
        <v>1</v>
      </c>
    </row>
    <row r="33" spans="1:59">
      <c r="A33" s="22">
        <v>5</v>
      </c>
      <c r="B33" s="143" t="s">
        <v>171</v>
      </c>
      <c r="C33" s="157"/>
      <c r="G33" s="122">
        <v>3</v>
      </c>
      <c r="H33" s="122">
        <v>1</v>
      </c>
      <c r="I33" s="199">
        <f>G33-H33</f>
        <v>2</v>
      </c>
      <c r="J33" s="122">
        <v>-1</v>
      </c>
      <c r="K33" s="122">
        <f t="shared" si="0"/>
        <v>1</v>
      </c>
      <c r="M33" s="12">
        <v>5</v>
      </c>
      <c r="N33" s="13" t="s">
        <v>592</v>
      </c>
      <c r="O33" s="157"/>
      <c r="U33" s="199">
        <v>2</v>
      </c>
      <c r="V33" s="122">
        <v>-1</v>
      </c>
      <c r="W33" s="122">
        <f t="shared" si="1"/>
        <v>1</v>
      </c>
      <c r="Y33" s="22">
        <v>5</v>
      </c>
      <c r="Z33" s="143" t="s">
        <v>123</v>
      </c>
      <c r="AA33" s="157">
        <v>1</v>
      </c>
      <c r="AB33" s="16">
        <v>-1</v>
      </c>
      <c r="AC33" s="118">
        <v>4</v>
      </c>
      <c r="AD33" s="16">
        <v>-1</v>
      </c>
      <c r="AE33" s="122">
        <f>AC33+AD33</f>
        <v>3</v>
      </c>
      <c r="AF33" s="122">
        <v>1</v>
      </c>
      <c r="AG33" s="199">
        <f>SUM(AE33-AF33)</f>
        <v>2</v>
      </c>
      <c r="AH33" s="122">
        <v>-1</v>
      </c>
      <c r="AI33" s="122">
        <f t="shared" si="2"/>
        <v>1</v>
      </c>
      <c r="AK33" s="22">
        <v>5</v>
      </c>
      <c r="AL33" s="17" t="s">
        <v>23</v>
      </c>
      <c r="AM33" s="157">
        <v>1</v>
      </c>
      <c r="AN33" s="16">
        <v>-1</v>
      </c>
      <c r="AO33" s="118">
        <v>3</v>
      </c>
      <c r="AP33" s="16">
        <v>-1</v>
      </c>
      <c r="AQ33" s="153">
        <v>2</v>
      </c>
      <c r="AR33" s="153">
        <v>1</v>
      </c>
      <c r="AS33" s="199">
        <f>AQ33-AR33</f>
        <v>1</v>
      </c>
      <c r="AT33" s="122">
        <v>-1</v>
      </c>
      <c r="AU33" s="122">
        <f t="shared" si="3"/>
        <v>0</v>
      </c>
      <c r="AW33" s="12">
        <v>5</v>
      </c>
      <c r="AX33" s="13" t="s">
        <v>13</v>
      </c>
      <c r="AY33" s="157"/>
      <c r="BC33" s="122"/>
      <c r="BD33" s="122"/>
      <c r="BE33" s="199">
        <v>2</v>
      </c>
      <c r="BF33" s="122">
        <v>-1</v>
      </c>
      <c r="BG33" s="122">
        <f t="shared" si="4"/>
        <v>1</v>
      </c>
    </row>
    <row r="34" spans="1:59" ht="16.5" thickBot="1">
      <c r="A34" s="22">
        <v>6</v>
      </c>
      <c r="B34" s="277" t="s">
        <v>670</v>
      </c>
      <c r="C34" s="157">
        <v>1</v>
      </c>
      <c r="D34" s="16">
        <v>-1</v>
      </c>
      <c r="E34" s="118">
        <v>1</v>
      </c>
      <c r="F34" s="16">
        <v>-1</v>
      </c>
      <c r="G34" s="122">
        <v>3</v>
      </c>
      <c r="H34" s="122">
        <v>1</v>
      </c>
      <c r="I34" s="199">
        <v>1</v>
      </c>
      <c r="J34" s="122">
        <v>-1</v>
      </c>
      <c r="K34" s="122">
        <f t="shared" si="0"/>
        <v>0</v>
      </c>
      <c r="M34" s="12">
        <v>6</v>
      </c>
      <c r="N34" s="277" t="s">
        <v>671</v>
      </c>
      <c r="O34" s="157"/>
      <c r="S34" s="122">
        <v>2</v>
      </c>
      <c r="T34" s="122">
        <v>1</v>
      </c>
      <c r="U34" s="199">
        <f>S34-T34</f>
        <v>1</v>
      </c>
      <c r="V34" s="122">
        <v>-1</v>
      </c>
      <c r="W34" s="122">
        <f t="shared" si="1"/>
        <v>0</v>
      </c>
      <c r="Y34" s="22">
        <v>6</v>
      </c>
      <c r="Z34" s="13" t="s">
        <v>125</v>
      </c>
      <c r="AA34" s="16">
        <v>3</v>
      </c>
      <c r="AB34" s="16">
        <v>-1</v>
      </c>
      <c r="AC34" s="118">
        <v>4</v>
      </c>
      <c r="AD34" s="16">
        <v>-1</v>
      </c>
      <c r="AE34" s="122">
        <f>AC34+AD34</f>
        <v>3</v>
      </c>
      <c r="AF34" s="122">
        <v>1</v>
      </c>
      <c r="AG34" s="199">
        <f>SUM(AE34-AF34)</f>
        <v>2</v>
      </c>
      <c r="AH34" s="122">
        <v>-1</v>
      </c>
      <c r="AI34" s="122">
        <f t="shared" si="2"/>
        <v>1</v>
      </c>
      <c r="AK34" s="22">
        <v>6</v>
      </c>
      <c r="AL34" s="277" t="s">
        <v>672</v>
      </c>
      <c r="AM34" s="16">
        <v>5</v>
      </c>
      <c r="AN34" s="16">
        <v>-1</v>
      </c>
      <c r="AO34" s="118">
        <v>3</v>
      </c>
      <c r="AP34" s="16">
        <v>-1</v>
      </c>
      <c r="AQ34" s="122">
        <v>2</v>
      </c>
      <c r="AR34" s="122">
        <v>1</v>
      </c>
      <c r="AS34" s="199">
        <f>AQ34-AR34</f>
        <v>1</v>
      </c>
      <c r="AT34" s="122">
        <v>-1</v>
      </c>
      <c r="AU34" s="122">
        <f t="shared" si="3"/>
        <v>0</v>
      </c>
      <c r="AW34" s="12">
        <v>6</v>
      </c>
      <c r="AX34" s="13" t="s">
        <v>45</v>
      </c>
      <c r="AY34" s="157"/>
      <c r="BC34" s="131">
        <v>2</v>
      </c>
      <c r="BD34" s="131">
        <v>1</v>
      </c>
      <c r="BE34" s="199">
        <v>1</v>
      </c>
      <c r="BF34" s="122">
        <v>-1</v>
      </c>
      <c r="BG34" s="122">
        <f t="shared" si="4"/>
        <v>0</v>
      </c>
    </row>
    <row r="35" spans="1:59">
      <c r="A35" s="21">
        <v>7</v>
      </c>
      <c r="B35" s="143" t="s">
        <v>594</v>
      </c>
      <c r="C35" s="247"/>
      <c r="D35" s="85"/>
      <c r="E35" s="121"/>
      <c r="F35" s="85"/>
      <c r="G35" s="124"/>
      <c r="H35" s="124"/>
      <c r="I35" s="207">
        <v>2</v>
      </c>
      <c r="J35" s="122">
        <v>-1</v>
      </c>
      <c r="K35" s="122">
        <f t="shared" si="0"/>
        <v>1</v>
      </c>
      <c r="M35" s="9">
        <v>7</v>
      </c>
      <c r="N35" s="143" t="s">
        <v>351</v>
      </c>
      <c r="O35" s="157">
        <v>1</v>
      </c>
      <c r="P35" s="16">
        <v>-1</v>
      </c>
      <c r="Q35" s="118">
        <v>1</v>
      </c>
      <c r="R35" s="16">
        <v>-1</v>
      </c>
      <c r="S35" s="122">
        <v>2</v>
      </c>
      <c r="T35" s="122">
        <v>1</v>
      </c>
      <c r="U35" s="199">
        <f>S35-T35</f>
        <v>1</v>
      </c>
      <c r="V35" s="122">
        <v>-1</v>
      </c>
      <c r="W35" s="122">
        <f t="shared" si="1"/>
        <v>0</v>
      </c>
      <c r="Y35" s="21">
        <v>7</v>
      </c>
      <c r="Z35" s="83" t="s">
        <v>673</v>
      </c>
      <c r="AA35" s="157"/>
      <c r="AG35" s="199">
        <v>1</v>
      </c>
      <c r="AH35" s="122">
        <v>-1</v>
      </c>
      <c r="AI35" s="122">
        <f t="shared" si="2"/>
        <v>0</v>
      </c>
      <c r="AK35" s="21">
        <v>7</v>
      </c>
      <c r="AL35" s="143" t="s">
        <v>595</v>
      </c>
      <c r="AM35" s="157"/>
      <c r="AQ35" s="153">
        <v>2</v>
      </c>
      <c r="AR35" s="122">
        <v>1</v>
      </c>
      <c r="AS35" s="199">
        <v>4</v>
      </c>
      <c r="AT35" s="122">
        <v>-1</v>
      </c>
      <c r="AU35" s="122">
        <f t="shared" si="3"/>
        <v>3</v>
      </c>
      <c r="AW35" s="9">
        <v>7</v>
      </c>
      <c r="AX35" s="13" t="s">
        <v>332</v>
      </c>
      <c r="AY35" s="157"/>
      <c r="BC35" s="131">
        <v>2</v>
      </c>
      <c r="BD35" s="122">
        <v>1</v>
      </c>
      <c r="BE35" s="199">
        <f>SUM(BC35-BD35)</f>
        <v>1</v>
      </c>
      <c r="BF35" s="122">
        <v>-1</v>
      </c>
      <c r="BG35" s="122">
        <f t="shared" si="4"/>
        <v>0</v>
      </c>
    </row>
    <row r="36" spans="1:59">
      <c r="A36" s="22">
        <v>8</v>
      </c>
      <c r="B36" s="13" t="s">
        <v>19</v>
      </c>
      <c r="C36" s="157">
        <v>1</v>
      </c>
      <c r="D36" s="16">
        <v>-1</v>
      </c>
      <c r="E36" s="118">
        <v>1</v>
      </c>
      <c r="F36" s="16">
        <v>-1</v>
      </c>
      <c r="G36" s="122">
        <v>2</v>
      </c>
      <c r="H36" s="122">
        <v>1</v>
      </c>
      <c r="I36" s="199">
        <f>G36-H36</f>
        <v>1</v>
      </c>
      <c r="J36" s="122">
        <v>-1</v>
      </c>
      <c r="K36" s="122">
        <f t="shared" si="0"/>
        <v>0</v>
      </c>
      <c r="M36" s="12">
        <v>8</v>
      </c>
      <c r="N36" s="266" t="s">
        <v>447</v>
      </c>
      <c r="O36" s="268">
        <v>4</v>
      </c>
      <c r="P36" s="268">
        <v>-1</v>
      </c>
      <c r="Q36" s="269">
        <v>1</v>
      </c>
      <c r="R36" s="268">
        <v>-1</v>
      </c>
      <c r="S36" s="265">
        <v>1</v>
      </c>
      <c r="T36" s="265">
        <v>1</v>
      </c>
      <c r="U36" s="270">
        <v>1</v>
      </c>
      <c r="V36" s="122">
        <v>-1</v>
      </c>
      <c r="W36" s="265">
        <f t="shared" si="1"/>
        <v>0</v>
      </c>
      <c r="Y36" s="22">
        <v>8</v>
      </c>
      <c r="Z36" s="104" t="s">
        <v>229</v>
      </c>
      <c r="AA36" s="157">
        <v>1</v>
      </c>
      <c r="AB36" s="16">
        <v>-1</v>
      </c>
      <c r="AC36" s="118">
        <v>1</v>
      </c>
      <c r="AD36" s="16">
        <v>-1</v>
      </c>
      <c r="AE36" s="122">
        <v>2</v>
      </c>
      <c r="AF36" s="122">
        <v>1</v>
      </c>
      <c r="AG36" s="199">
        <f>SUM(AE36-AF36)</f>
        <v>1</v>
      </c>
      <c r="AH36" s="122">
        <v>-1</v>
      </c>
      <c r="AI36" s="122">
        <f t="shared" si="2"/>
        <v>0</v>
      </c>
      <c r="AK36" s="22">
        <v>8</v>
      </c>
      <c r="AL36" s="223" t="s">
        <v>542</v>
      </c>
      <c r="AM36" s="28"/>
      <c r="AN36" s="15"/>
      <c r="AO36" s="15"/>
      <c r="AP36" s="15"/>
      <c r="AQ36" s="15">
        <v>2</v>
      </c>
      <c r="AR36" s="122">
        <v>1</v>
      </c>
      <c r="AS36" s="206">
        <v>2</v>
      </c>
      <c r="AT36" s="122">
        <v>-1</v>
      </c>
      <c r="AU36" s="122">
        <f t="shared" si="3"/>
        <v>1</v>
      </c>
      <c r="AW36" s="12">
        <v>8</v>
      </c>
      <c r="AX36" s="266" t="s">
        <v>596</v>
      </c>
      <c r="AY36" s="267"/>
      <c r="AZ36" s="268"/>
      <c r="BA36" s="269"/>
      <c r="BB36" s="273"/>
      <c r="BC36" s="265">
        <v>2</v>
      </c>
      <c r="BD36" s="265">
        <v>1</v>
      </c>
      <c r="BE36" s="270">
        <f>SUM(BC36-BD36)</f>
        <v>1</v>
      </c>
      <c r="BF36" s="265">
        <v>-1</v>
      </c>
      <c r="BG36" s="265">
        <f t="shared" si="4"/>
        <v>0</v>
      </c>
    </row>
    <row r="37" spans="1:59" ht="16.5" thickBot="1">
      <c r="A37" s="22">
        <v>9</v>
      </c>
      <c r="B37" s="278" t="s">
        <v>674</v>
      </c>
      <c r="C37" s="157"/>
      <c r="G37" s="122">
        <v>2</v>
      </c>
      <c r="H37" s="122">
        <v>1</v>
      </c>
      <c r="I37" s="199">
        <f>G37-H37</f>
        <v>1</v>
      </c>
      <c r="J37" s="122">
        <v>-1</v>
      </c>
      <c r="K37" s="122">
        <f t="shared" si="0"/>
        <v>0</v>
      </c>
      <c r="M37" s="12">
        <v>9</v>
      </c>
      <c r="N37" s="277" t="s">
        <v>675</v>
      </c>
      <c r="O37" s="157"/>
      <c r="U37" s="199">
        <v>1</v>
      </c>
      <c r="V37" s="122">
        <v>-1</v>
      </c>
      <c r="W37" s="122">
        <f t="shared" si="1"/>
        <v>0</v>
      </c>
      <c r="Y37" s="22">
        <v>9</v>
      </c>
      <c r="Z37" s="254" t="s">
        <v>0</v>
      </c>
      <c r="AA37" s="157"/>
      <c r="AE37" s="122">
        <v>1</v>
      </c>
      <c r="AF37" s="122">
        <v>1</v>
      </c>
      <c r="AG37" s="199" t="s">
        <v>0</v>
      </c>
      <c r="AK37" s="22">
        <v>9</v>
      </c>
      <c r="AL37" s="277" t="s">
        <v>676</v>
      </c>
      <c r="AM37" s="157">
        <v>1</v>
      </c>
      <c r="AN37" s="16">
        <v>-1</v>
      </c>
      <c r="AO37" s="118">
        <v>2</v>
      </c>
      <c r="AP37" s="16">
        <v>-1</v>
      </c>
      <c r="AQ37" s="153">
        <v>1</v>
      </c>
      <c r="AR37" s="122">
        <v>1</v>
      </c>
      <c r="AS37" s="199">
        <v>1</v>
      </c>
      <c r="AT37" s="122">
        <v>-1</v>
      </c>
      <c r="AU37" s="122">
        <f t="shared" si="3"/>
        <v>0</v>
      </c>
      <c r="AW37" s="12">
        <v>9</v>
      </c>
      <c r="AX37" s="180" t="s">
        <v>452</v>
      </c>
      <c r="AY37" s="16">
        <v>3</v>
      </c>
      <c r="AZ37" s="16">
        <v>-1</v>
      </c>
      <c r="BA37" s="118">
        <f>AY37+AZ37</f>
        <v>2</v>
      </c>
      <c r="BB37" s="11">
        <v>-1</v>
      </c>
      <c r="BC37" s="122">
        <f>SUM(BA37+BB37)</f>
        <v>1</v>
      </c>
      <c r="BD37" s="122">
        <v>1</v>
      </c>
      <c r="BE37" s="199">
        <v>1</v>
      </c>
      <c r="BF37" s="122">
        <v>-1</v>
      </c>
      <c r="BG37" s="122">
        <f t="shared" si="4"/>
        <v>0</v>
      </c>
    </row>
    <row r="38" spans="1:59">
      <c r="A38" s="21">
        <v>10</v>
      </c>
      <c r="B38" s="13" t="s">
        <v>677</v>
      </c>
      <c r="C38" s="16">
        <v>2</v>
      </c>
      <c r="D38" s="16">
        <v>-1</v>
      </c>
      <c r="E38" s="118">
        <v>2</v>
      </c>
      <c r="F38" s="16">
        <v>-1</v>
      </c>
      <c r="G38" s="122">
        <v>2</v>
      </c>
      <c r="H38" s="122">
        <v>1</v>
      </c>
      <c r="I38" s="199">
        <f>G38-H38</f>
        <v>1</v>
      </c>
      <c r="J38" s="122">
        <v>-1</v>
      </c>
      <c r="K38" s="122">
        <f t="shared" si="0"/>
        <v>0</v>
      </c>
      <c r="M38" s="9">
        <v>10</v>
      </c>
      <c r="N38" s="13" t="s">
        <v>598</v>
      </c>
      <c r="U38" s="199">
        <v>1</v>
      </c>
      <c r="V38" s="122">
        <v>-1</v>
      </c>
      <c r="W38" s="122">
        <f t="shared" si="1"/>
        <v>0</v>
      </c>
      <c r="Y38" s="21">
        <v>10</v>
      </c>
      <c r="Z38" s="13" t="s">
        <v>135</v>
      </c>
      <c r="AA38" s="157"/>
      <c r="AG38" s="199">
        <v>1</v>
      </c>
      <c r="AH38" s="122">
        <v>-1</v>
      </c>
      <c r="AI38" s="122">
        <f t="shared" si="2"/>
        <v>0</v>
      </c>
      <c r="AK38" s="21">
        <v>10</v>
      </c>
      <c r="AL38" s="13" t="s">
        <v>483</v>
      </c>
      <c r="AM38" s="157"/>
      <c r="AS38" s="199">
        <v>2</v>
      </c>
      <c r="AT38" s="122">
        <v>-1</v>
      </c>
      <c r="AU38" s="122">
        <f t="shared" si="3"/>
        <v>1</v>
      </c>
      <c r="AW38" s="9">
        <v>10</v>
      </c>
      <c r="AX38" s="277" t="s">
        <v>678</v>
      </c>
      <c r="BC38" s="122"/>
      <c r="BD38" s="122"/>
      <c r="BE38" s="199">
        <v>1</v>
      </c>
      <c r="BF38" s="122">
        <v>-1</v>
      </c>
      <c r="BG38" s="122">
        <f t="shared" si="4"/>
        <v>0</v>
      </c>
    </row>
    <row r="39" spans="1:59">
      <c r="A39" s="22">
        <v>11</v>
      </c>
      <c r="B39" s="266" t="s">
        <v>453</v>
      </c>
      <c r="C39" s="268">
        <v>3</v>
      </c>
      <c r="D39" s="268">
        <v>-1</v>
      </c>
      <c r="E39" s="269">
        <v>2</v>
      </c>
      <c r="F39" s="268">
        <v>-1</v>
      </c>
      <c r="G39" s="265">
        <f>SUM(E39+F39)</f>
        <v>1</v>
      </c>
      <c r="H39" s="265">
        <v>1</v>
      </c>
      <c r="I39" s="270">
        <v>1</v>
      </c>
      <c r="J39" s="265">
        <v>-1</v>
      </c>
      <c r="K39" s="265">
        <f t="shared" si="0"/>
        <v>0</v>
      </c>
      <c r="M39" s="12">
        <v>11</v>
      </c>
      <c r="N39" s="13" t="s">
        <v>599</v>
      </c>
      <c r="O39" s="157"/>
      <c r="U39" s="199">
        <v>1</v>
      </c>
      <c r="V39" s="122">
        <v>-1</v>
      </c>
      <c r="W39" s="122">
        <f t="shared" si="1"/>
        <v>0</v>
      </c>
      <c r="Y39" s="22">
        <v>11</v>
      </c>
      <c r="Z39" s="277" t="s">
        <v>679</v>
      </c>
      <c r="AG39" s="199">
        <v>1</v>
      </c>
      <c r="AH39" s="122">
        <v>-1</v>
      </c>
      <c r="AI39" s="122">
        <f t="shared" si="2"/>
        <v>0</v>
      </c>
      <c r="AK39" s="22">
        <v>11</v>
      </c>
      <c r="AL39" s="90" t="s">
        <v>335</v>
      </c>
      <c r="AM39" s="157"/>
      <c r="AS39" s="199">
        <v>1</v>
      </c>
      <c r="AT39" s="122">
        <v>-1</v>
      </c>
      <c r="AU39" s="122">
        <f t="shared" si="3"/>
        <v>0</v>
      </c>
      <c r="AW39" s="12">
        <v>11</v>
      </c>
      <c r="AX39" s="277" t="s">
        <v>680</v>
      </c>
      <c r="AY39" s="157"/>
      <c r="BC39" s="122"/>
      <c r="BD39" s="122"/>
      <c r="BE39" s="199">
        <v>1</v>
      </c>
      <c r="BF39" s="122">
        <v>-1</v>
      </c>
      <c r="BG39" s="122">
        <f t="shared" si="4"/>
        <v>0</v>
      </c>
    </row>
    <row r="40" spans="1:59" ht="16.5" thickBot="1">
      <c r="A40" s="22">
        <v>12</v>
      </c>
      <c r="B40" s="13" t="s">
        <v>116</v>
      </c>
      <c r="I40" s="199">
        <v>2</v>
      </c>
      <c r="J40" s="122">
        <v>-1</v>
      </c>
      <c r="K40" s="122">
        <f t="shared" si="0"/>
        <v>1</v>
      </c>
      <c r="M40" s="12">
        <v>12</v>
      </c>
      <c r="N40" s="13" t="s">
        <v>681</v>
      </c>
      <c r="U40" s="199">
        <v>1</v>
      </c>
      <c r="V40" s="122">
        <v>-1</v>
      </c>
      <c r="W40" s="122">
        <f t="shared" si="1"/>
        <v>0</v>
      </c>
      <c r="Y40" s="22">
        <v>12</v>
      </c>
      <c r="Z40" s="13" t="s">
        <v>35</v>
      </c>
      <c r="AA40" s="157"/>
      <c r="AG40" s="199">
        <v>3</v>
      </c>
      <c r="AH40" s="122">
        <v>-1</v>
      </c>
      <c r="AI40" s="122">
        <f t="shared" si="2"/>
        <v>2</v>
      </c>
      <c r="AK40" s="22">
        <v>12</v>
      </c>
      <c r="AL40" s="13" t="s">
        <v>145</v>
      </c>
      <c r="AM40" s="157"/>
      <c r="AQ40" s="153"/>
      <c r="AR40" s="153"/>
      <c r="AS40" s="199">
        <v>1</v>
      </c>
      <c r="AT40" s="122">
        <v>-1</v>
      </c>
      <c r="AU40" s="122">
        <f t="shared" si="3"/>
        <v>0</v>
      </c>
      <c r="AW40" s="12">
        <v>12</v>
      </c>
      <c r="AX40" s="13" t="s">
        <v>601</v>
      </c>
      <c r="AY40" s="157"/>
      <c r="BC40" s="122"/>
      <c r="BE40" s="199">
        <v>1</v>
      </c>
      <c r="BF40" s="122">
        <v>-1</v>
      </c>
      <c r="BG40" s="122">
        <f t="shared" si="4"/>
        <v>0</v>
      </c>
    </row>
    <row r="41" spans="1:59">
      <c r="A41" s="21">
        <v>13</v>
      </c>
      <c r="B41" s="266" t="s">
        <v>451</v>
      </c>
      <c r="C41" s="157"/>
      <c r="I41" s="270">
        <v>1</v>
      </c>
      <c r="J41" s="265">
        <v>-1</v>
      </c>
      <c r="K41" s="265">
        <f t="shared" si="0"/>
        <v>0</v>
      </c>
      <c r="M41" s="9">
        <v>13</v>
      </c>
      <c r="N41" s="13" t="s">
        <v>174</v>
      </c>
      <c r="U41" s="199">
        <v>2</v>
      </c>
      <c r="V41" s="122">
        <v>-1</v>
      </c>
      <c r="W41" s="122">
        <f t="shared" si="1"/>
        <v>1</v>
      </c>
      <c r="Y41" s="21">
        <v>13</v>
      </c>
      <c r="Z41" s="143" t="s">
        <v>682</v>
      </c>
      <c r="AA41" s="85"/>
      <c r="AB41" s="85"/>
      <c r="AC41" s="121"/>
      <c r="AD41" s="85"/>
      <c r="AE41" s="124"/>
      <c r="AF41" s="124"/>
      <c r="AG41" s="207">
        <v>1</v>
      </c>
      <c r="AH41" s="122">
        <v>-1</v>
      </c>
      <c r="AI41" s="122">
        <f t="shared" si="2"/>
        <v>0</v>
      </c>
      <c r="AK41" s="21">
        <v>13</v>
      </c>
      <c r="AL41" s="143" t="s">
        <v>119</v>
      </c>
      <c r="AM41" s="85"/>
      <c r="AN41" s="85"/>
      <c r="AO41" s="121"/>
      <c r="AP41" s="85"/>
      <c r="AQ41" s="124"/>
      <c r="AR41" s="124"/>
      <c r="AS41" s="207">
        <v>2</v>
      </c>
      <c r="AT41" s="122">
        <v>-1</v>
      </c>
      <c r="AU41" s="122">
        <f t="shared" si="3"/>
        <v>1</v>
      </c>
      <c r="AW41" s="9">
        <v>13</v>
      </c>
      <c r="AX41" s="13" t="s">
        <v>342</v>
      </c>
      <c r="AY41" s="157"/>
      <c r="BC41" s="122"/>
      <c r="BD41" s="122"/>
      <c r="BE41" s="199">
        <v>2</v>
      </c>
      <c r="BF41" s="122">
        <v>-1</v>
      </c>
      <c r="BG41" s="122">
        <f t="shared" si="4"/>
        <v>1</v>
      </c>
    </row>
    <row r="42" spans="1:59">
      <c r="A42" s="22">
        <v>14</v>
      </c>
      <c r="B42" s="13" t="s">
        <v>683</v>
      </c>
      <c r="I42" s="199">
        <v>1</v>
      </c>
      <c r="J42" s="122">
        <v>-1</v>
      </c>
      <c r="K42" s="122">
        <f t="shared" si="0"/>
        <v>0</v>
      </c>
      <c r="M42" s="12">
        <v>14</v>
      </c>
      <c r="N42" s="13" t="s">
        <v>530</v>
      </c>
      <c r="U42" s="199">
        <v>1</v>
      </c>
      <c r="V42" s="122">
        <v>-1</v>
      </c>
      <c r="W42" s="122">
        <f t="shared" si="1"/>
        <v>0</v>
      </c>
      <c r="Y42" s="22">
        <v>14</v>
      </c>
      <c r="Z42" s="13" t="s">
        <v>684</v>
      </c>
      <c r="AA42" s="157"/>
      <c r="AG42" s="199">
        <v>1</v>
      </c>
      <c r="AH42" s="122">
        <v>-1</v>
      </c>
      <c r="AI42" s="122">
        <f t="shared" si="2"/>
        <v>0</v>
      </c>
      <c r="AK42" s="22">
        <v>14</v>
      </c>
      <c r="AL42" s="13" t="s">
        <v>0</v>
      </c>
      <c r="AM42" s="157"/>
      <c r="AQ42" s="153"/>
      <c r="AS42" s="199"/>
      <c r="AW42" s="12">
        <v>14</v>
      </c>
      <c r="AX42" s="13" t="s">
        <v>603</v>
      </c>
      <c r="AY42" s="157"/>
      <c r="BC42" s="122"/>
      <c r="BD42" s="122"/>
      <c r="BE42" s="199">
        <v>1</v>
      </c>
      <c r="BF42" s="122">
        <v>-1</v>
      </c>
      <c r="BG42" s="122">
        <f t="shared" si="4"/>
        <v>0</v>
      </c>
    </row>
    <row r="43" spans="1:59" ht="16.5" thickBot="1">
      <c r="A43" s="22">
        <v>15</v>
      </c>
      <c r="B43" s="13" t="s">
        <v>685</v>
      </c>
      <c r="C43" s="157"/>
      <c r="I43" s="199">
        <v>1</v>
      </c>
      <c r="J43" s="122">
        <v>-1</v>
      </c>
      <c r="K43" s="122">
        <f t="shared" si="0"/>
        <v>0</v>
      </c>
      <c r="M43" s="12">
        <v>15</v>
      </c>
      <c r="N43" s="13" t="s">
        <v>686</v>
      </c>
      <c r="U43" s="199">
        <v>1</v>
      </c>
      <c r="V43" s="122">
        <v>-1</v>
      </c>
      <c r="W43" s="122">
        <f t="shared" si="1"/>
        <v>0</v>
      </c>
      <c r="Y43" s="22">
        <v>15</v>
      </c>
      <c r="Z43" s="13" t="s">
        <v>326</v>
      </c>
      <c r="AA43" s="157"/>
      <c r="AG43" s="199">
        <v>4</v>
      </c>
      <c r="AH43" s="122">
        <v>-1</v>
      </c>
      <c r="AI43" s="122">
        <f t="shared" si="2"/>
        <v>3</v>
      </c>
      <c r="AK43" s="22">
        <v>15</v>
      </c>
      <c r="AL43" s="13" t="s">
        <v>0</v>
      </c>
      <c r="AM43" s="157"/>
      <c r="AQ43" s="153"/>
      <c r="AR43" s="153"/>
      <c r="AS43" s="199" t="s">
        <v>0</v>
      </c>
      <c r="AW43" s="12">
        <v>15</v>
      </c>
      <c r="AX43" s="13" t="s">
        <v>176</v>
      </c>
      <c r="AY43" s="157"/>
      <c r="BC43" s="122"/>
      <c r="BD43" s="122"/>
      <c r="BE43" s="199">
        <v>1</v>
      </c>
      <c r="BF43" s="122">
        <v>-1</v>
      </c>
      <c r="BG43" s="122">
        <f t="shared" si="4"/>
        <v>0</v>
      </c>
    </row>
    <row r="44" spans="1:59">
      <c r="A44" s="21">
        <v>16</v>
      </c>
      <c r="B44" s="13" t="s">
        <v>687</v>
      </c>
      <c r="I44" s="199">
        <v>1</v>
      </c>
      <c r="J44" s="122">
        <v>-1</v>
      </c>
      <c r="K44" s="122">
        <f t="shared" si="0"/>
        <v>0</v>
      </c>
      <c r="M44" s="9">
        <v>16</v>
      </c>
      <c r="N44" s="152" t="s">
        <v>79</v>
      </c>
      <c r="O44" s="157"/>
      <c r="U44" s="199">
        <v>1</v>
      </c>
      <c r="V44" s="122">
        <v>-1</v>
      </c>
      <c r="W44" s="122">
        <f t="shared" si="1"/>
        <v>0</v>
      </c>
      <c r="Y44" s="21">
        <v>16</v>
      </c>
      <c r="Z44" s="17" t="s">
        <v>51</v>
      </c>
      <c r="AA44" s="157"/>
      <c r="AG44" s="199">
        <v>2</v>
      </c>
      <c r="AH44" s="122">
        <v>-1</v>
      </c>
      <c r="AI44" s="122">
        <f t="shared" si="2"/>
        <v>1</v>
      </c>
      <c r="AK44" s="21">
        <v>16</v>
      </c>
      <c r="AL44" s="13" t="s">
        <v>77</v>
      </c>
      <c r="AM44" s="157"/>
      <c r="AQ44" s="153"/>
      <c r="AS44" s="199">
        <v>1</v>
      </c>
      <c r="AT44" s="122">
        <v>-1</v>
      </c>
      <c r="AU44" s="122">
        <f t="shared" si="3"/>
        <v>0</v>
      </c>
      <c r="AW44" s="9">
        <v>16</v>
      </c>
      <c r="AX44" s="13" t="s">
        <v>688</v>
      </c>
      <c r="AY44" s="157"/>
      <c r="BC44" s="122"/>
      <c r="BE44" s="199">
        <v>1</v>
      </c>
      <c r="BF44" s="122">
        <v>-1</v>
      </c>
      <c r="BG44" s="122">
        <f t="shared" si="4"/>
        <v>0</v>
      </c>
    </row>
    <row r="45" spans="1:59">
      <c r="A45" s="22"/>
      <c r="B45" s="143" t="s">
        <v>0</v>
      </c>
      <c r="C45" s="157" t="s">
        <v>0</v>
      </c>
      <c r="E45" s="118" t="s">
        <v>0</v>
      </c>
      <c r="F45" s="16" t="s">
        <v>0</v>
      </c>
      <c r="G45" s="122" t="s">
        <v>0</v>
      </c>
      <c r="I45" s="199" t="s">
        <v>0</v>
      </c>
      <c r="M45" s="12"/>
      <c r="N45" s="13" t="s">
        <v>0</v>
      </c>
      <c r="O45" s="157"/>
      <c r="Q45" s="118" t="s">
        <v>0</v>
      </c>
      <c r="R45" s="16" t="s">
        <v>0</v>
      </c>
      <c r="S45" s="122" t="s">
        <v>0</v>
      </c>
      <c r="T45" s="122" t="s">
        <v>0</v>
      </c>
      <c r="U45" s="199"/>
      <c r="Y45" s="22"/>
      <c r="Z45" s="13" t="s">
        <v>0</v>
      </c>
      <c r="AA45" s="157"/>
      <c r="AE45" s="122" t="s">
        <v>0</v>
      </c>
      <c r="AF45" s="122" t="s">
        <v>0</v>
      </c>
      <c r="AG45" s="199" t="s">
        <v>0</v>
      </c>
      <c r="AK45" s="22"/>
      <c r="AL45" s="180" t="s">
        <v>0</v>
      </c>
      <c r="AM45" s="157">
        <v>1</v>
      </c>
      <c r="AN45" s="16">
        <v>-1</v>
      </c>
      <c r="AO45" s="118">
        <v>1</v>
      </c>
      <c r="AP45" s="16">
        <v>-1</v>
      </c>
      <c r="AQ45" s="122" t="s">
        <v>0</v>
      </c>
      <c r="AR45" s="122" t="s">
        <v>0</v>
      </c>
      <c r="AS45" s="199" t="s">
        <v>0</v>
      </c>
      <c r="AW45" s="12"/>
      <c r="AX45" s="13"/>
      <c r="AY45" s="157"/>
      <c r="BC45" s="122"/>
      <c r="BD45" s="122"/>
      <c r="BE45" s="199"/>
      <c r="BF45" s="122"/>
      <c r="BG45" s="122"/>
    </row>
    <row r="46" spans="1:59" s="15" customFormat="1">
      <c r="A46" s="22" t="s">
        <v>85</v>
      </c>
      <c r="B46" s="13" t="s">
        <v>86</v>
      </c>
      <c r="C46" s="157" t="s">
        <v>0</v>
      </c>
      <c r="D46" s="16"/>
      <c r="E46" s="118"/>
      <c r="F46" s="16" t="s">
        <v>0</v>
      </c>
      <c r="G46" s="122">
        <v>0</v>
      </c>
      <c r="H46" s="122"/>
      <c r="I46" s="199" t="s">
        <v>0</v>
      </c>
      <c r="J46" s="122"/>
      <c r="K46" s="122"/>
      <c r="L46" s="16"/>
      <c r="M46" s="12" t="s">
        <v>85</v>
      </c>
      <c r="N46" s="13" t="s">
        <v>86</v>
      </c>
      <c r="O46" s="157" t="s">
        <v>0</v>
      </c>
      <c r="P46" s="16"/>
      <c r="Q46" s="118"/>
      <c r="R46" s="16" t="s">
        <v>0</v>
      </c>
      <c r="S46" s="122">
        <v>0</v>
      </c>
      <c r="T46" s="122"/>
      <c r="U46" s="199" t="s">
        <v>0</v>
      </c>
      <c r="V46" s="122"/>
      <c r="W46" s="122"/>
      <c r="X46" s="122"/>
      <c r="Y46" s="22" t="s">
        <v>85</v>
      </c>
      <c r="Z46" s="13" t="s">
        <v>86</v>
      </c>
      <c r="AA46" s="157">
        <v>0</v>
      </c>
      <c r="AB46" s="16"/>
      <c r="AC46" s="118"/>
      <c r="AD46" s="16"/>
      <c r="AE46" s="122">
        <v>2</v>
      </c>
      <c r="AF46" s="122">
        <v>1</v>
      </c>
      <c r="AG46" s="199">
        <f t="shared" ref="AG46" si="6">SUM(AE46-AF46)</f>
        <v>1</v>
      </c>
      <c r="AH46" s="122">
        <v>-1</v>
      </c>
      <c r="AI46" s="122">
        <f t="shared" si="2"/>
        <v>0</v>
      </c>
      <c r="AJ46" s="16"/>
      <c r="AK46" s="22" t="s">
        <v>85</v>
      </c>
      <c r="AL46" s="13" t="s">
        <v>86</v>
      </c>
      <c r="AM46" s="157" t="s">
        <v>0</v>
      </c>
      <c r="AN46" s="16"/>
      <c r="AO46" s="118">
        <v>3</v>
      </c>
      <c r="AP46" s="16" t="s">
        <v>0</v>
      </c>
      <c r="AQ46" s="122">
        <v>0</v>
      </c>
      <c r="AR46" s="153" t="s">
        <v>0</v>
      </c>
      <c r="AS46" s="199" t="s">
        <v>0</v>
      </c>
      <c r="AT46" s="122"/>
      <c r="AU46" s="122"/>
      <c r="AV46" s="16"/>
      <c r="AW46" s="12" t="s">
        <v>85</v>
      </c>
      <c r="AX46" s="13" t="s">
        <v>86</v>
      </c>
      <c r="AY46" s="157">
        <v>0</v>
      </c>
      <c r="AZ46" s="16"/>
      <c r="BA46" s="118"/>
      <c r="BB46" s="11"/>
      <c r="BC46" s="122">
        <v>0</v>
      </c>
      <c r="BD46" s="122"/>
      <c r="BE46" s="199" t="s">
        <v>0</v>
      </c>
      <c r="BF46" s="122"/>
      <c r="BG46" s="122"/>
    </row>
    <row r="47" spans="1:59" s="15" customFormat="1">
      <c r="A47" s="22"/>
      <c r="B47" s="13" t="s">
        <v>0</v>
      </c>
      <c r="C47" s="157"/>
      <c r="D47" s="16"/>
      <c r="E47" s="118" t="s">
        <v>0</v>
      </c>
      <c r="F47" s="16" t="s">
        <v>0</v>
      </c>
      <c r="G47" s="122" t="s">
        <v>0</v>
      </c>
      <c r="H47" s="122"/>
      <c r="I47" s="199" t="s">
        <v>0</v>
      </c>
      <c r="J47" s="122"/>
      <c r="K47" s="122"/>
      <c r="L47" s="16"/>
      <c r="M47" s="12"/>
      <c r="N47" s="13" t="s">
        <v>604</v>
      </c>
      <c r="O47" s="157"/>
      <c r="P47" s="16"/>
      <c r="Q47" s="118"/>
      <c r="R47" s="16" t="s">
        <v>0</v>
      </c>
      <c r="S47" s="122" t="s">
        <v>0</v>
      </c>
      <c r="T47" s="122"/>
      <c r="U47" s="199">
        <v>2</v>
      </c>
      <c r="V47" s="122">
        <v>-1</v>
      </c>
      <c r="W47" s="122">
        <f t="shared" si="1"/>
        <v>1</v>
      </c>
      <c r="X47" s="122"/>
      <c r="Y47" s="22"/>
      <c r="Z47" s="13" t="s">
        <v>457</v>
      </c>
      <c r="AA47" s="157"/>
      <c r="AB47" s="16"/>
      <c r="AC47" s="118"/>
      <c r="AD47" s="16"/>
      <c r="AE47" s="122" t="s">
        <v>0</v>
      </c>
      <c r="AF47" s="122" t="s">
        <v>0</v>
      </c>
      <c r="AG47" s="199" t="s">
        <v>0</v>
      </c>
      <c r="AH47" s="122"/>
      <c r="AI47" s="122"/>
      <c r="AJ47" s="16"/>
      <c r="AK47" s="22"/>
      <c r="AL47" s="13" t="s">
        <v>0</v>
      </c>
      <c r="AM47" s="157"/>
      <c r="AN47" s="16"/>
      <c r="AO47" s="118"/>
      <c r="AP47" s="16" t="s">
        <v>0</v>
      </c>
      <c r="AQ47" s="122" t="s">
        <v>0</v>
      </c>
      <c r="AR47" s="122" t="s">
        <v>0</v>
      </c>
      <c r="AS47" s="199"/>
      <c r="AT47" s="122"/>
      <c r="AU47" s="122"/>
      <c r="AV47" s="16"/>
      <c r="AW47" s="12"/>
      <c r="AX47" s="13"/>
      <c r="AY47" s="157"/>
      <c r="AZ47" s="16"/>
      <c r="BA47" s="118"/>
      <c r="BB47" s="11"/>
      <c r="BC47" s="122"/>
      <c r="BD47" s="122"/>
      <c r="BE47" s="199" t="s">
        <v>0</v>
      </c>
      <c r="BF47" s="122"/>
      <c r="BG47" s="122"/>
    </row>
    <row r="48" spans="1:59" s="15" customFormat="1">
      <c r="A48" s="22" t="s">
        <v>88</v>
      </c>
      <c r="B48" s="223" t="s">
        <v>329</v>
      </c>
      <c r="I48" s="199">
        <v>2</v>
      </c>
      <c r="J48" s="122">
        <v>-1</v>
      </c>
      <c r="K48" s="122">
        <f t="shared" si="0"/>
        <v>1</v>
      </c>
      <c r="L48" s="16"/>
      <c r="M48" s="12" t="s">
        <v>88</v>
      </c>
      <c r="N48" s="223" t="s">
        <v>605</v>
      </c>
      <c r="U48" s="200">
        <v>1</v>
      </c>
      <c r="V48" s="122">
        <v>-1</v>
      </c>
      <c r="W48" s="122">
        <f t="shared" si="1"/>
        <v>0</v>
      </c>
      <c r="X48" s="122"/>
      <c r="Y48" s="22" t="s">
        <v>88</v>
      </c>
      <c r="Z48" s="223" t="s">
        <v>503</v>
      </c>
      <c r="AE48" s="15" t="s">
        <v>0</v>
      </c>
      <c r="AF48" s="122" t="s">
        <v>0</v>
      </c>
      <c r="AG48" s="199">
        <v>2</v>
      </c>
      <c r="AH48" s="122">
        <v>-1</v>
      </c>
      <c r="AI48" s="122">
        <f t="shared" si="2"/>
        <v>1</v>
      </c>
      <c r="AJ48" s="16"/>
      <c r="AK48" s="22" t="s">
        <v>88</v>
      </c>
      <c r="AL48" s="223" t="s">
        <v>0</v>
      </c>
      <c r="AR48" s="122"/>
      <c r="AS48" s="206" t="s">
        <v>0</v>
      </c>
      <c r="AT48" s="168"/>
      <c r="AU48" s="168"/>
      <c r="AV48" s="16"/>
      <c r="AW48" s="12" t="s">
        <v>88</v>
      </c>
      <c r="AX48" s="264" t="s">
        <v>689</v>
      </c>
      <c r="AY48" s="157" t="s">
        <v>0</v>
      </c>
      <c r="AZ48" s="15" t="s">
        <v>0</v>
      </c>
      <c r="BA48" s="118"/>
      <c r="BB48" s="11"/>
      <c r="BC48" s="122" t="s">
        <v>0</v>
      </c>
      <c r="BD48" s="122"/>
      <c r="BE48" s="199">
        <v>1</v>
      </c>
      <c r="BF48" s="122">
        <v>-1</v>
      </c>
      <c r="BG48" s="122">
        <f t="shared" si="4"/>
        <v>0</v>
      </c>
    </row>
    <row r="49" spans="1:59" s="15" customFormat="1">
      <c r="A49" s="22" t="s">
        <v>88</v>
      </c>
      <c r="B49" s="13" t="s">
        <v>0</v>
      </c>
      <c r="C49" s="157">
        <v>2</v>
      </c>
      <c r="D49" s="16">
        <v>-1</v>
      </c>
      <c r="E49" s="118" t="s">
        <v>0</v>
      </c>
      <c r="F49" s="16" t="s">
        <v>0</v>
      </c>
      <c r="G49" s="122" t="s">
        <v>0</v>
      </c>
      <c r="H49" s="122"/>
      <c r="I49" s="199" t="s">
        <v>0</v>
      </c>
      <c r="J49" s="122"/>
      <c r="K49" s="122"/>
      <c r="L49" s="16"/>
      <c r="M49" s="12" t="s">
        <v>88</v>
      </c>
      <c r="N49" s="13" t="s">
        <v>690</v>
      </c>
      <c r="O49" s="157">
        <v>1</v>
      </c>
      <c r="P49" s="16">
        <v>-1</v>
      </c>
      <c r="Q49" s="118" t="s">
        <v>0</v>
      </c>
      <c r="R49" s="16">
        <v>-1</v>
      </c>
      <c r="S49" s="122" t="s">
        <v>0</v>
      </c>
      <c r="T49" s="122"/>
      <c r="U49" s="199">
        <v>1</v>
      </c>
      <c r="V49" s="122">
        <v>-1</v>
      </c>
      <c r="W49" s="122">
        <f t="shared" si="1"/>
        <v>0</v>
      </c>
      <c r="X49" s="122"/>
      <c r="Y49" s="22" t="s">
        <v>88</v>
      </c>
      <c r="Z49" s="223" t="s">
        <v>0</v>
      </c>
      <c r="AF49" s="122"/>
      <c r="AG49" s="199" t="s">
        <v>0</v>
      </c>
      <c r="AH49" s="122"/>
      <c r="AI49" s="122"/>
      <c r="AJ49" s="16"/>
      <c r="AK49" s="22" t="s">
        <v>88</v>
      </c>
      <c r="AL49" s="143" t="s">
        <v>0</v>
      </c>
      <c r="AR49" s="153"/>
      <c r="AS49" s="206" t="s">
        <v>0</v>
      </c>
      <c r="AT49" s="168"/>
      <c r="AU49" s="168"/>
      <c r="AV49" s="16"/>
      <c r="AW49" s="12" t="s">
        <v>88</v>
      </c>
      <c r="AX49" s="225" t="s">
        <v>607</v>
      </c>
      <c r="AY49" s="190"/>
      <c r="AZ49" s="190"/>
      <c r="BA49" s="190"/>
      <c r="BB49" s="190"/>
      <c r="BC49" s="190"/>
      <c r="BD49" s="190"/>
      <c r="BE49" s="262">
        <v>1</v>
      </c>
      <c r="BF49" s="122">
        <v>-1</v>
      </c>
      <c r="BG49" s="122">
        <f t="shared" si="4"/>
        <v>0</v>
      </c>
    </row>
    <row r="50" spans="1:59" s="15" customFormat="1">
      <c r="A50" s="22" t="s">
        <v>88</v>
      </c>
      <c r="B50" s="13" t="s">
        <v>0</v>
      </c>
      <c r="C50" s="157"/>
      <c r="D50" s="16"/>
      <c r="E50" s="118"/>
      <c r="F50" s="16"/>
      <c r="G50" s="122"/>
      <c r="H50" s="122"/>
      <c r="I50" s="199" t="s">
        <v>0</v>
      </c>
      <c r="J50" s="122"/>
      <c r="K50" s="122"/>
      <c r="L50" s="16"/>
      <c r="M50" s="12" t="s">
        <v>88</v>
      </c>
      <c r="N50" s="13" t="s">
        <v>0</v>
      </c>
      <c r="O50" s="157"/>
      <c r="P50" s="16"/>
      <c r="Q50" s="118"/>
      <c r="R50" s="16"/>
      <c r="S50" s="122" t="s">
        <v>0</v>
      </c>
      <c r="T50" s="122"/>
      <c r="U50" s="199" t="s">
        <v>0</v>
      </c>
      <c r="V50" s="122"/>
      <c r="W50" s="122"/>
      <c r="X50" s="122"/>
      <c r="Y50" s="22" t="s">
        <v>88</v>
      </c>
      <c r="Z50" s="223" t="s">
        <v>0</v>
      </c>
      <c r="AF50" s="122"/>
      <c r="AG50" s="199" t="s">
        <v>0</v>
      </c>
      <c r="AH50" s="122"/>
      <c r="AI50" s="122"/>
      <c r="AJ50" s="16"/>
      <c r="AK50" s="22" t="s">
        <v>88</v>
      </c>
      <c r="AL50" s="13" t="s">
        <v>0</v>
      </c>
      <c r="AS50" s="200" t="s">
        <v>0</v>
      </c>
      <c r="AV50" s="16"/>
      <c r="AW50" s="12" t="s">
        <v>88</v>
      </c>
      <c r="AX50" s="13" t="s">
        <v>0</v>
      </c>
      <c r="BE50" s="263" t="s">
        <v>0</v>
      </c>
      <c r="BF50" s="133"/>
      <c r="BG50" s="133"/>
    </row>
    <row r="51" spans="1:59" s="15" customFormat="1">
      <c r="A51" s="22" t="s">
        <v>88</v>
      </c>
      <c r="B51" s="13"/>
      <c r="C51" s="157"/>
      <c r="D51" s="16"/>
      <c r="E51" s="118"/>
      <c r="F51" s="16"/>
      <c r="G51" s="122"/>
      <c r="H51" s="122"/>
      <c r="I51" s="199"/>
      <c r="J51" s="122"/>
      <c r="K51" s="122"/>
      <c r="L51" s="16"/>
      <c r="M51" s="12" t="s">
        <v>88</v>
      </c>
      <c r="N51" s="13"/>
      <c r="O51" s="157"/>
      <c r="P51" s="16"/>
      <c r="Q51" s="118"/>
      <c r="R51" s="16"/>
      <c r="S51" s="122"/>
      <c r="T51" s="122"/>
      <c r="U51" s="199"/>
      <c r="V51" s="122"/>
      <c r="W51" s="122"/>
      <c r="X51" s="122"/>
      <c r="Y51" s="22" t="s">
        <v>88</v>
      </c>
      <c r="Z51" s="223" t="s">
        <v>0</v>
      </c>
      <c r="AE51" s="15" t="s">
        <v>0</v>
      </c>
      <c r="AF51" s="122" t="s">
        <v>0</v>
      </c>
      <c r="AG51" s="199" t="s">
        <v>0</v>
      </c>
      <c r="AH51" s="122"/>
      <c r="AI51" s="122"/>
      <c r="AJ51" s="16"/>
      <c r="AK51" s="22" t="s">
        <v>88</v>
      </c>
      <c r="AL51" s="145" t="s">
        <v>0</v>
      </c>
      <c r="AQ51" s="15" t="s">
        <v>0</v>
      </c>
      <c r="AS51" s="200"/>
      <c r="AV51" s="16"/>
      <c r="AW51" s="12" t="s">
        <v>88</v>
      </c>
      <c r="AX51" s="13" t="s">
        <v>0</v>
      </c>
      <c r="AY51" s="157"/>
      <c r="AZ51" s="16"/>
      <c r="BA51" s="118"/>
      <c r="BB51" s="11"/>
      <c r="BC51" s="122" t="s">
        <v>0</v>
      </c>
      <c r="BD51" s="122">
        <v>1</v>
      </c>
      <c r="BE51" s="199" t="s">
        <v>0</v>
      </c>
      <c r="BF51" s="122"/>
      <c r="BG51" s="122"/>
    </row>
    <row r="52" spans="1:59" s="15" customFormat="1">
      <c r="A52" s="22" t="s">
        <v>97</v>
      </c>
      <c r="B52" s="13" t="s">
        <v>98</v>
      </c>
      <c r="C52" s="157">
        <v>-1</v>
      </c>
      <c r="D52" s="16"/>
      <c r="E52" s="118">
        <v>-1</v>
      </c>
      <c r="F52" s="16" t="s">
        <v>0</v>
      </c>
      <c r="G52" s="122">
        <v>0</v>
      </c>
      <c r="H52" s="122"/>
      <c r="I52" s="199" t="s">
        <v>0</v>
      </c>
      <c r="J52" s="122"/>
      <c r="K52" s="122"/>
      <c r="L52" s="16"/>
      <c r="M52" s="12" t="s">
        <v>97</v>
      </c>
      <c r="N52" s="13" t="s">
        <v>98</v>
      </c>
      <c r="O52" s="157">
        <v>-2</v>
      </c>
      <c r="P52" s="16"/>
      <c r="Q52" s="118">
        <v>-1</v>
      </c>
      <c r="R52" s="16" t="s">
        <v>0</v>
      </c>
      <c r="S52" s="122">
        <v>0</v>
      </c>
      <c r="T52" s="122"/>
      <c r="U52" s="199" t="s">
        <v>0</v>
      </c>
      <c r="V52" s="122"/>
      <c r="W52" s="122"/>
      <c r="X52" s="122"/>
      <c r="Y52" s="22" t="s">
        <v>97</v>
      </c>
      <c r="Z52" s="13" t="s">
        <v>98</v>
      </c>
      <c r="AA52" s="157"/>
      <c r="AB52" s="16"/>
      <c r="AC52" s="118">
        <v>-2</v>
      </c>
      <c r="AD52" s="16" t="s">
        <v>0</v>
      </c>
      <c r="AE52" s="122">
        <v>0</v>
      </c>
      <c r="AF52" s="122" t="s">
        <v>0</v>
      </c>
      <c r="AG52" s="199" t="s">
        <v>0</v>
      </c>
      <c r="AH52" s="122"/>
      <c r="AI52" s="122"/>
      <c r="AJ52" s="16"/>
      <c r="AK52" s="22" t="s">
        <v>97</v>
      </c>
      <c r="AL52" s="13" t="s">
        <v>98</v>
      </c>
      <c r="AM52" s="157">
        <v>-2</v>
      </c>
      <c r="AN52" s="16"/>
      <c r="AO52" s="118">
        <v>-2</v>
      </c>
      <c r="AP52" s="16" t="s">
        <v>0</v>
      </c>
      <c r="AQ52" s="122">
        <v>0</v>
      </c>
      <c r="AR52" s="122"/>
      <c r="AS52" s="199" t="s">
        <v>0</v>
      </c>
      <c r="AT52" s="122"/>
      <c r="AU52" s="122"/>
      <c r="AV52" s="16"/>
      <c r="AW52" s="12" t="s">
        <v>97</v>
      </c>
      <c r="AX52" s="13" t="s">
        <v>98</v>
      </c>
      <c r="AY52" s="157">
        <v>0</v>
      </c>
      <c r="AZ52" s="16"/>
      <c r="BA52" s="118"/>
      <c r="BB52" s="11"/>
      <c r="BC52" s="122">
        <v>0</v>
      </c>
      <c r="BD52" s="122">
        <v>1</v>
      </c>
      <c r="BE52" s="199" t="s">
        <v>0</v>
      </c>
      <c r="BF52" s="122"/>
      <c r="BG52" s="122"/>
    </row>
    <row r="53" spans="1:59" s="15" customFormat="1" ht="16.5" thickBot="1">
      <c r="A53" s="31" t="s">
        <v>99</v>
      </c>
      <c r="B53" s="88" t="s">
        <v>100</v>
      </c>
      <c r="C53" s="27">
        <f>SUM(C30:C52)</f>
        <v>10</v>
      </c>
      <c r="D53" s="201"/>
      <c r="E53" s="202">
        <f>SUM(E30:E52)</f>
        <v>8</v>
      </c>
      <c r="F53" s="201" t="s">
        <v>0</v>
      </c>
      <c r="G53" s="204">
        <f>SUM(G29:G51)-G52</f>
        <v>24</v>
      </c>
      <c r="H53" s="204"/>
      <c r="I53" s="205">
        <f>SUM(I29:I52)</f>
        <v>32</v>
      </c>
      <c r="J53" s="122"/>
      <c r="K53" s="122">
        <f>SUM(K29:K52)</f>
        <v>15</v>
      </c>
      <c r="L53" s="16"/>
      <c r="M53" s="31" t="s">
        <v>99</v>
      </c>
      <c r="N53" s="88" t="s">
        <v>100</v>
      </c>
      <c r="O53" s="27">
        <f>SUM(O29:O52)</f>
        <v>10</v>
      </c>
      <c r="P53" s="201"/>
      <c r="Q53" s="202">
        <f>SUM(Q29:Q52)</f>
        <v>5</v>
      </c>
      <c r="R53" s="201">
        <v>-1</v>
      </c>
      <c r="S53" s="204">
        <f>SUM(S29:S51)-S52</f>
        <v>17</v>
      </c>
      <c r="T53" s="204"/>
      <c r="U53" s="205">
        <f>SUM(U29:U52)</f>
        <v>29</v>
      </c>
      <c r="V53" s="122"/>
      <c r="W53" s="122">
        <f>SUM(W29:W52)</f>
        <v>11</v>
      </c>
      <c r="X53" s="122"/>
      <c r="Y53" s="31" t="s">
        <v>99</v>
      </c>
      <c r="Z53" s="88" t="s">
        <v>100</v>
      </c>
      <c r="AA53" s="27">
        <f>SUM(AA29:AA52)</f>
        <v>9</v>
      </c>
      <c r="AB53" s="201"/>
      <c r="AC53" s="202">
        <f>SUM(AC29:AC52)</f>
        <v>10</v>
      </c>
      <c r="AD53" s="201"/>
      <c r="AE53" s="204">
        <f>SUM(AE29:AE51)-AE52</f>
        <v>21</v>
      </c>
      <c r="AF53" s="204"/>
      <c r="AG53" s="205">
        <f>SUM(AG29:AG52)</f>
        <v>32</v>
      </c>
      <c r="AH53" s="122"/>
      <c r="AI53" s="122">
        <f>SUM(AI29:AI52)</f>
        <v>15</v>
      </c>
      <c r="AJ53" s="16"/>
      <c r="AK53" s="31" t="s">
        <v>99</v>
      </c>
      <c r="AL53" s="88" t="s">
        <v>100</v>
      </c>
      <c r="AM53" s="27">
        <f>SUM(AM33:AM52)</f>
        <v>6</v>
      </c>
      <c r="AN53" s="201"/>
      <c r="AO53" s="202">
        <f>SUM(AO33:AO52)</f>
        <v>10</v>
      </c>
      <c r="AP53" s="201">
        <v>-1</v>
      </c>
      <c r="AQ53" s="204">
        <f>SUM(AQ29:AQ51)-AQ52</f>
        <v>22</v>
      </c>
      <c r="AR53" s="204"/>
      <c r="AS53" s="205">
        <f>SUM(AS29:AS52)</f>
        <v>33</v>
      </c>
      <c r="AT53" s="122"/>
      <c r="AU53" s="122">
        <f>SUM(AU29:AU52)</f>
        <v>19</v>
      </c>
      <c r="AV53" s="16"/>
      <c r="AW53" s="31" t="s">
        <v>99</v>
      </c>
      <c r="AX53" s="88" t="s">
        <v>100</v>
      </c>
      <c r="AY53" s="27">
        <f>SUM(AY29:AY52)</f>
        <v>8</v>
      </c>
      <c r="AZ53" s="201"/>
      <c r="BA53" s="202">
        <f>SUM(BA29:BA52)</f>
        <v>16</v>
      </c>
      <c r="BB53" s="203">
        <v>-1</v>
      </c>
      <c r="BC53" s="204">
        <f>SUM(BC29:BC51)-BC52</f>
        <v>22</v>
      </c>
      <c r="BD53" s="204"/>
      <c r="BE53" s="205">
        <f>SUM(BE29:BE52)</f>
        <v>30</v>
      </c>
      <c r="BF53" s="122"/>
      <c r="BG53" s="122">
        <f>SUM(BG29:BG52)</f>
        <v>12</v>
      </c>
    </row>
    <row r="54" spans="1:59" s="15" customFormat="1">
      <c r="A54" s="18"/>
      <c r="B54" s="11"/>
      <c r="C54" s="16"/>
      <c r="D54" s="16"/>
      <c r="E54" s="118"/>
      <c r="F54" s="16"/>
      <c r="G54" s="122"/>
      <c r="H54" s="122"/>
      <c r="I54" s="122"/>
      <c r="J54" s="122"/>
      <c r="K54" s="122"/>
      <c r="L54" s="16"/>
      <c r="M54" s="10"/>
      <c r="X54" s="122"/>
      <c r="Y54" s="10"/>
      <c r="Z54" s="11"/>
      <c r="AA54" s="16"/>
      <c r="AB54" s="16"/>
      <c r="AC54" s="118"/>
      <c r="AD54" s="16"/>
      <c r="AE54" s="122"/>
      <c r="AF54" s="122"/>
      <c r="AG54" s="122"/>
      <c r="AH54" s="122"/>
      <c r="AI54" s="122"/>
      <c r="AJ54" s="16"/>
      <c r="AK54" s="10"/>
      <c r="AL54" s="11"/>
      <c r="AM54" s="16"/>
      <c r="AN54" s="16"/>
      <c r="AO54" s="118"/>
      <c r="AP54" s="16"/>
      <c r="AQ54" s="122"/>
      <c r="AR54" s="122"/>
      <c r="AS54" s="122"/>
      <c r="AT54" s="122"/>
      <c r="AU54" s="122"/>
      <c r="AV54" s="16"/>
      <c r="AW54" s="10"/>
      <c r="AX54" s="11"/>
      <c r="AY54" s="16"/>
      <c r="AZ54" s="16"/>
      <c r="BA54" s="118"/>
      <c r="BB54" s="11"/>
      <c r="BC54" s="131"/>
      <c r="BD54" s="131"/>
      <c r="BE54" s="131"/>
      <c r="BF54" s="131"/>
      <c r="BG54" s="131"/>
    </row>
    <row r="55" spans="1:59" s="15" customFormat="1">
      <c r="A55" s="10"/>
      <c r="B55" s="14" t="s">
        <v>192</v>
      </c>
      <c r="C55" s="16"/>
      <c r="D55" s="16"/>
      <c r="E55" s="118"/>
      <c r="F55" s="16"/>
      <c r="G55" s="122"/>
      <c r="H55" s="122"/>
      <c r="I55" s="122"/>
      <c r="J55" s="122"/>
      <c r="K55" s="122"/>
      <c r="L55" s="16"/>
      <c r="M55" s="10"/>
      <c r="N55" s="11"/>
      <c r="O55" s="16"/>
      <c r="P55" s="16"/>
      <c r="Q55" s="118"/>
      <c r="R55" s="16"/>
      <c r="S55" s="122"/>
      <c r="T55" s="122"/>
      <c r="U55" s="122"/>
      <c r="V55" s="122"/>
      <c r="W55" s="122"/>
      <c r="X55" s="122"/>
      <c r="Y55" s="10"/>
      <c r="Z55" s="11"/>
      <c r="AA55" s="16"/>
      <c r="AB55" s="16"/>
      <c r="AC55" s="118"/>
      <c r="AD55" s="16"/>
      <c r="AE55" s="122"/>
      <c r="AF55" s="122"/>
      <c r="AG55" s="122"/>
      <c r="AH55" s="122"/>
      <c r="AI55" s="122"/>
      <c r="AJ55" s="16"/>
      <c r="AK55" s="10"/>
      <c r="AL55" s="11"/>
      <c r="AM55" s="16"/>
      <c r="AN55" s="16"/>
      <c r="AO55" s="118"/>
      <c r="AP55" s="16"/>
      <c r="AQ55" s="122"/>
      <c r="AR55" s="122"/>
      <c r="AS55" s="122"/>
      <c r="AT55" s="122"/>
      <c r="AU55" s="122"/>
      <c r="AV55" s="16"/>
      <c r="AW55" s="10"/>
      <c r="AX55" s="11"/>
      <c r="AY55" s="16"/>
      <c r="AZ55" s="16"/>
      <c r="BA55" s="118"/>
      <c r="BB55" s="11"/>
      <c r="BC55" s="131"/>
      <c r="BD55" s="131"/>
      <c r="BE55" s="131"/>
      <c r="BF55" s="131"/>
      <c r="BG55" s="131"/>
    </row>
    <row r="56" spans="1:59" s="15" customFormat="1">
      <c r="A56" s="10"/>
      <c r="B56" s="246" t="s">
        <v>193</v>
      </c>
      <c r="C56" s="16"/>
      <c r="D56" s="16"/>
      <c r="E56" s="118"/>
      <c r="F56" s="16"/>
      <c r="G56" s="122"/>
      <c r="H56" s="122"/>
      <c r="I56" s="122"/>
      <c r="J56" s="122"/>
      <c r="K56" s="122"/>
      <c r="L56" s="16"/>
      <c r="M56" s="10"/>
      <c r="N56" s="11" t="s">
        <v>0</v>
      </c>
      <c r="O56" s="16"/>
      <c r="P56" s="16"/>
      <c r="Q56" s="118"/>
      <c r="R56" s="16"/>
      <c r="S56" s="122"/>
      <c r="T56" s="122"/>
      <c r="U56" s="122"/>
      <c r="V56" s="122"/>
      <c r="W56" s="122"/>
      <c r="X56" s="122"/>
      <c r="Y56" s="10"/>
      <c r="Z56" s="11"/>
      <c r="AA56" s="16"/>
      <c r="AB56" s="16"/>
      <c r="AC56" s="118"/>
      <c r="AD56" s="16"/>
      <c r="AE56" s="122"/>
      <c r="AF56" s="122"/>
      <c r="AG56" s="122"/>
      <c r="AH56" s="122"/>
      <c r="AI56" s="122"/>
      <c r="AJ56" s="16"/>
      <c r="AK56" s="10"/>
      <c r="AL56" s="11"/>
      <c r="AM56" s="16"/>
      <c r="AN56" s="16"/>
      <c r="AO56" s="118"/>
      <c r="AP56" s="16"/>
      <c r="AQ56" s="122"/>
      <c r="AR56" s="122"/>
      <c r="AS56" s="122"/>
      <c r="AT56" s="122"/>
      <c r="AU56" s="122"/>
      <c r="AV56" s="16"/>
      <c r="AW56" s="10"/>
      <c r="AX56" s="11"/>
      <c r="AY56" s="16"/>
      <c r="AZ56" s="16"/>
      <c r="BA56" s="118"/>
      <c r="BB56" s="11"/>
      <c r="BC56" s="131"/>
      <c r="BD56" s="131"/>
      <c r="BE56" s="131"/>
      <c r="BF56" s="131"/>
      <c r="BG56" s="131"/>
    </row>
    <row r="58" spans="1:59" s="15" customFormat="1">
      <c r="A58" s="10" t="s">
        <v>0</v>
      </c>
      <c r="B58" s="18"/>
      <c r="C58" s="16"/>
      <c r="D58" s="16"/>
      <c r="E58" s="118"/>
      <c r="F58" s="16"/>
      <c r="G58" s="122"/>
      <c r="H58" s="122"/>
      <c r="I58" s="122"/>
      <c r="J58" s="122"/>
      <c r="K58" s="122"/>
      <c r="L58" s="16"/>
      <c r="M58" s="10"/>
      <c r="N58" s="11"/>
      <c r="O58" s="16"/>
      <c r="P58" s="16"/>
      <c r="Q58" s="118"/>
      <c r="R58" s="16"/>
      <c r="S58" s="122"/>
      <c r="T58" s="122"/>
      <c r="U58" s="122"/>
      <c r="V58" s="122"/>
      <c r="W58" s="122"/>
      <c r="X58" s="122"/>
      <c r="Y58" s="10"/>
      <c r="Z58" s="11"/>
      <c r="AA58" s="16"/>
      <c r="AB58" s="16"/>
      <c r="AC58" s="118"/>
      <c r="AD58" s="16"/>
      <c r="AE58" s="122"/>
      <c r="AF58" s="122"/>
      <c r="AG58" s="122"/>
      <c r="AH58" s="122"/>
      <c r="AI58" s="122"/>
      <c r="AJ58" s="16"/>
      <c r="AK58" s="10"/>
      <c r="AL58" s="11"/>
      <c r="AM58" s="16"/>
      <c r="AN58" s="16"/>
      <c r="AO58" s="118"/>
      <c r="AP58" s="16"/>
      <c r="AQ58" s="122"/>
      <c r="AR58" s="122"/>
      <c r="AS58" s="122"/>
      <c r="AT58" s="122"/>
      <c r="AU58" s="122"/>
      <c r="AV58" s="16"/>
      <c r="AW58" s="10"/>
      <c r="AX58" s="11"/>
      <c r="AY58" s="16"/>
      <c r="AZ58" s="16"/>
      <c r="BA58" s="118"/>
      <c r="BB58" s="11"/>
      <c r="BC58" s="131"/>
      <c r="BD58" s="131"/>
      <c r="BE58" s="131"/>
      <c r="BF58" s="131"/>
      <c r="BG58" s="131"/>
    </row>
    <row r="59" spans="1:59">
      <c r="B59" s="113">
        <v>44773</v>
      </c>
    </row>
    <row r="60" spans="1:59">
      <c r="B60" s="11" t="s">
        <v>0</v>
      </c>
    </row>
  </sheetData>
  <conditionalFormatting sqref="A29 C29:I29 A30:H30 A31 C31:G31 A32:G32 A33 C33:G33 A34:G36 A37 C37:G37 A38:G38 A39:A41 C41:G41 A42:G44 A45 C45:H45 A46:H48">
    <cfRule type="expression" dxfId="73" priority="27">
      <formula>MOD(ROW(),2)</formula>
    </cfRule>
  </conditionalFormatting>
  <conditionalFormatting sqref="A1:E1 G1:K1">
    <cfRule type="expression" dxfId="72" priority="37">
      <formula>MOD(ROW(),2)=0</formula>
    </cfRule>
  </conditionalFormatting>
  <conditionalFormatting sqref="B22">
    <cfRule type="expression" dxfId="71" priority="11">
      <formula>MOD(ROW(),2)</formula>
    </cfRule>
  </conditionalFormatting>
  <conditionalFormatting sqref="I14:I20 I2:K2 I3:I12 J3:K25 J29:K53 J28 J27:K27 J26">
    <cfRule type="colorScale" priority="4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9:I51">
    <cfRule type="colorScale" priority="4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41:I48 I29:I38">
    <cfRule type="colorScale" priority="4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:K2 I3:I24 J3:K25 J29:K53 J28 J27:K27 J26">
    <cfRule type="colorScale" priority="4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2:K2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9:K4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Q1 S1:W1">
    <cfRule type="expression" dxfId="70" priority="36">
      <formula>MOD(ROW(),2)=0</formula>
    </cfRule>
  </conditionalFormatting>
  <conditionalFormatting sqref="O4:U4 M2:M7 M9:M13 M15 O15:S15">
    <cfRule type="expression" dxfId="69" priority="31">
      <formula>MOD(ROW(),2)</formula>
    </cfRule>
  </conditionalFormatting>
  <conditionalFormatting sqref="O29:U29 M29 M30:S30 M31 O31:S31 M32:S34 M35:M37">
    <cfRule type="expression" dxfId="68" priority="26">
      <formula>MOD(ROW(),2)</formula>
    </cfRule>
  </conditionalFormatting>
  <conditionalFormatting sqref="U19:U20 U13:U17 U2:W2 U3:U8 V3:W25 V29:W52 V27:W27 V26 V53">
    <cfRule type="colorScale" priority="3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9:U52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41:U47 U37:U39 U29:U34">
    <cfRule type="colorScale" priority="4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:W2 U3:U24 V3:W25 V29:W52 V27:W27 V26 V53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W2:W2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30:W4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:AC1 AE1:AI1">
    <cfRule type="expression" dxfId="67" priority="35">
      <formula>MOD(ROW(),2)=0</formula>
    </cfRule>
  </conditionalFormatting>
  <conditionalFormatting sqref="Y29:AG29 Y30:AF30 Y31:AE32 Y33:Y35 AA33:AE35 Y36:AE36 Y37 AA37:AE37">
    <cfRule type="expression" dxfId="66" priority="25">
      <formula>MOD(ROW(),2)</formula>
    </cfRule>
  </conditionalFormatting>
  <conditionalFormatting sqref="Z11">
    <cfRule type="expression" dxfId="65" priority="12">
      <formula>MOD(ROW(),2)</formula>
    </cfRule>
  </conditionalFormatting>
  <conditionalFormatting sqref="AA2:AI2 AH3:AI25 AA10:AH10 AH18:AH53 AH27:AI27 AH29:AI52 Y2:Y13 AA3:AF4 AA6:AF7 AF12 Y14:AF17">
    <cfRule type="expression" dxfId="64" priority="30">
      <formula>MOD(ROW(),2)</formula>
    </cfRule>
  </conditionalFormatting>
  <conditionalFormatting sqref="AG29:AG51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42:AG50 AG29:AG40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3:AH8 AG12:AH17 Y18:AG26 AG30:AG40 AF42:AG52 T30:U32 N33:U34 O37:U37 M38:U39 M41:U47 M49:U53 AS30:AS33 AR36:AS40 AR42:AS44 AR45:AU49 AK51:AU53 AW30:BE34 BE35:BE48 AW51:BG53 BE3:BE10 AY11:BE11 BD12:BE14 AR3:AS11 AK12:AS13 AM15:AS15 AK16:AS20 AM23:AS23 AK24:AS26 O2:W2 N3:U3 V3:W25 N5:U6 O7:U7 M8:U8 T13:U17 M19:U20 O24:U24 V26 V27:W27 V29:W52 V53 A2:K2 J3:K25 J29:K53 AY3:BD3 A3:I6 AX4:BD5 Z5:AF5 AX6:BC9 BD6:BD10 C7:I7 A7:A9 Z8:AF8 B8:I9 A10:I10 AK10:AQ10 AK11 AM11:AQ11 C11:I12 A11:A14 O13:S13 AA13:AF13 C14:I14 M14:S14 AW14:BC14 AK14:AK15 A15:I17 M16:S17 A18 C18:I18 M18 A19:I20 A21:A23 AK21:AK23 M21:M24 A24:I26 M25:U26 J26 J27:K27 J28 I30:I35 H31:H35 AF31:AF40 AR32:AR33 BD35:BD44 B36:I36 H37:I38 Y38:AE38 Y39 AA39:AE39 M40 Y40:AE40 Y41 H41:H44 I41:I48 Y42:AE49 AW45:BD48 M48 AW49:AW50 A49:I53 Y50 AA50:AE50 Y51:AE52 Y53:AG53">
    <cfRule type="expression" dxfId="63" priority="32">
      <formula>MOD(ROW(),2)</formula>
    </cfRule>
  </conditionalFormatting>
  <conditionalFormatting sqref="AG12:AH17 AG10:AH10 AG2:AI2 AG18:AG19 AG3:AH8 AH3:AI25 AH53 AH29:AI52 AH28 AH27:AI27 AH26">
    <cfRule type="colorScale" priority="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2:AI2 AG18:AG24 AH18:AH53 AG3:AH17 AI3:AI25 AI29:AI52 AI27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2:AI2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29:AI4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1:AO1 AQ1:AU1">
    <cfRule type="expression" dxfId="62" priority="34">
      <formula>MOD(ROW(),2)=0</formula>
    </cfRule>
  </conditionalFormatting>
  <conditionalFormatting sqref="AK2:AU2 AT3:AU25 AT26 AT27:AU27 AT28 AT29:AU44 AK3 AM3:AQ3 AK4:AQ6 AK7:AK9 AM7:AQ9">
    <cfRule type="expression" dxfId="61" priority="29">
      <formula>MOD(ROW(),2)</formula>
    </cfRule>
  </conditionalFormatting>
  <conditionalFormatting sqref="AM29:AS29 AK34:AS34 AK29:AK31 AM30:AR31 AK32:AQ32 AK33 AM33:AQ33 AK35 AK36:AQ36 AK37 AM37:AQ37 AK38:AQ40 AK41 AK42:AQ48 AM49:AQ49 AK49:AK50">
    <cfRule type="expression" dxfId="60" priority="24">
      <formula>MOD(ROW(),2)</formula>
    </cfRule>
  </conditionalFormatting>
  <conditionalFormatting sqref="AS15:AS20 AS23:AS24 AS2:AU2 AS3:AS13 AT3:AU25 AT27:AU27 AT26 AT29:AU44 AT28">
    <cfRule type="colorScale" priority="3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2:AU2 AS3:AS24 AT3:AU25 AT27:AU27 AT26 AT29:AU44 AT28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45:AU49 AS29:AS34 AS36:AS40 AS42:AS44">
    <cfRule type="colorScale" priority="4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45:AU51 AS29:AS44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U2:AU2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9:AU4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:BA1 BC1:BG1">
    <cfRule type="expression" dxfId="59" priority="33">
      <formula>MOD(ROW(),2)=0</formula>
    </cfRule>
  </conditionalFormatting>
  <conditionalFormatting sqref="AW2:BG2 BF3:BG25 AW16:BE26 BF26 BF27:BG27 BF28 BF29:BG49 AW3:AW13 AY10:BC10 AY12:BC13 AW15">
    <cfRule type="expression" dxfId="58" priority="28">
      <formula>MOD(ROW(),2)</formula>
    </cfRule>
  </conditionalFormatting>
  <conditionalFormatting sqref="AY29:BE29 AW29 AW35:AW36 AY35:BC36 AW37:BC38 AW39 AY39:BC39 AW40:BC44">
    <cfRule type="expression" dxfId="57" priority="23">
      <formula>MOD(ROW(),2)</formula>
    </cfRule>
  </conditionalFormatting>
  <conditionalFormatting sqref="BE16:BE17 BE2:BG2 BE3:BE14 BF3:BG25 BF27:BG27 BF26 BF29:BG49 BF28">
    <cfRule type="colorScale" priority="4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2:BG2 BE3:BE24 BF3:BG25 BF27:BG27 BF26 BF29:BG49 BF28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50:BG51 BE29:BE49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51:BG52 BE29:BE48">
    <cfRule type="colorScale" priority="4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G2:BG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G29:BG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411E-F098-462F-821A-BA5CE73243DC}">
  <dimension ref="A1:BR120"/>
  <sheetViews>
    <sheetView zoomScale="80" zoomScaleNormal="80" workbookViewId="0">
      <selection activeCell="BG36" sqref="BG36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hidden="1" customWidth="1"/>
    <col min="6" max="6" width="7.7109375" style="16" hidden="1" customWidth="1"/>
    <col min="7" max="10" width="7.7109375" style="122" hidden="1" customWidth="1"/>
    <col min="11" max="11" width="7.7109375" style="122" customWidth="1"/>
    <col min="12" max="12" width="3.7109375" style="300" customWidth="1"/>
    <col min="13" max="13" width="12" style="10" bestFit="1" customWidth="1"/>
    <col min="14" max="14" width="26" style="11" bestFit="1" customWidth="1"/>
    <col min="15" max="15" width="4.42578125" style="16" hidden="1" customWidth="1"/>
    <col min="16" max="16" width="2.28515625" style="16" hidden="1" customWidth="1"/>
    <col min="17" max="17" width="7.7109375" style="118" hidden="1" customWidth="1"/>
    <col min="18" max="18" width="7.7109375" style="16" hidden="1" customWidth="1"/>
    <col min="19" max="22" width="10.140625" style="122" hidden="1" customWidth="1"/>
    <col min="23" max="23" width="10.140625" style="122" customWidth="1"/>
    <col min="24" max="24" width="3.7109375" style="302" customWidth="1"/>
    <col min="25" max="25" width="12" style="10" bestFit="1" customWidth="1"/>
    <col min="26" max="26" width="23.5703125" style="11" bestFit="1" customWidth="1"/>
    <col min="27" max="27" width="7.7109375" style="16" hidden="1" customWidth="1"/>
    <col min="28" max="28" width="2.28515625" style="16" hidden="1" customWidth="1"/>
    <col min="29" max="29" width="7.7109375" style="118" hidden="1" customWidth="1"/>
    <col min="30" max="30" width="7.7109375" style="16" hidden="1" customWidth="1"/>
    <col min="31" max="34" width="7.7109375" style="122" hidden="1" customWidth="1"/>
    <col min="35" max="35" width="7.7109375" style="122" customWidth="1"/>
    <col min="36" max="36" width="3.7109375" style="300" customWidth="1"/>
    <col min="37" max="37" width="12" style="10" bestFit="1" customWidth="1"/>
    <col min="38" max="38" width="24" style="11" bestFit="1" customWidth="1"/>
    <col min="39" max="39" width="7.140625" style="16" hidden="1" customWidth="1"/>
    <col min="40" max="40" width="2.28515625" style="16" hidden="1" customWidth="1"/>
    <col min="41" max="41" width="7.140625" style="118" hidden="1" customWidth="1"/>
    <col min="42" max="42" width="7.140625" style="16" hidden="1" customWidth="1"/>
    <col min="43" max="46" width="7.140625" style="122" hidden="1" customWidth="1"/>
    <col min="47" max="47" width="7.140625" style="122" customWidth="1"/>
    <col min="48" max="48" width="3.7109375" style="300" customWidth="1"/>
    <col min="49" max="49" width="12" style="10" bestFit="1" customWidth="1"/>
    <col min="50" max="50" width="23.5703125" style="11" bestFit="1" customWidth="1"/>
    <col min="51" max="51" width="7.140625" style="16" hidden="1" customWidth="1"/>
    <col min="52" max="52" width="2.28515625" style="16" hidden="1" customWidth="1"/>
    <col min="53" max="53" width="7.140625" style="118" hidden="1" customWidth="1"/>
    <col min="54" max="54" width="0" style="11" hidden="1" customWidth="1"/>
    <col min="55" max="58" width="10" style="131" hidden="1" customWidth="1"/>
    <col min="59" max="59" width="10" style="131" customWidth="1"/>
    <col min="60" max="70" width="9.140625" style="297"/>
    <col min="71" max="16384" width="9.140625" style="11"/>
  </cols>
  <sheetData>
    <row r="1" spans="1:70" s="43" customFormat="1" ht="18" thickBot="1">
      <c r="A1" s="96" t="s">
        <v>0</v>
      </c>
      <c r="B1" s="97" t="s">
        <v>556</v>
      </c>
      <c r="C1" s="98" t="s">
        <v>0</v>
      </c>
      <c r="D1" s="195"/>
      <c r="E1" s="196">
        <v>2019</v>
      </c>
      <c r="F1" s="195"/>
      <c r="G1" s="197">
        <v>2020</v>
      </c>
      <c r="H1" s="197"/>
      <c r="I1" s="198">
        <v>2021</v>
      </c>
      <c r="J1" s="123"/>
      <c r="K1" s="123">
        <v>2022</v>
      </c>
      <c r="L1" s="299"/>
      <c r="M1" s="97" t="s">
        <v>0</v>
      </c>
      <c r="N1" s="100" t="s">
        <v>2</v>
      </c>
      <c r="O1" s="98" t="s">
        <v>0</v>
      </c>
      <c r="P1" s="195"/>
      <c r="Q1" s="196">
        <v>2019</v>
      </c>
      <c r="R1" s="195"/>
      <c r="S1" s="197">
        <v>2020</v>
      </c>
      <c r="T1" s="197"/>
      <c r="U1" s="198">
        <v>2021</v>
      </c>
      <c r="V1" s="123">
        <v>2022</v>
      </c>
      <c r="W1" s="123">
        <v>2022</v>
      </c>
      <c r="X1" s="301"/>
      <c r="Y1" s="97" t="s">
        <v>0</v>
      </c>
      <c r="Z1" s="100" t="s">
        <v>299</v>
      </c>
      <c r="AA1" s="98" t="s">
        <v>0</v>
      </c>
      <c r="AB1" s="195"/>
      <c r="AC1" s="196">
        <v>2019</v>
      </c>
      <c r="AD1" s="195"/>
      <c r="AE1" s="197">
        <v>2020</v>
      </c>
      <c r="AF1" s="197"/>
      <c r="AG1" s="198">
        <v>2021</v>
      </c>
      <c r="AH1" s="123"/>
      <c r="AI1" s="123">
        <v>2022</v>
      </c>
      <c r="AJ1" s="299"/>
      <c r="AK1" s="96" t="s">
        <v>0</v>
      </c>
      <c r="AL1" s="101" t="s">
        <v>4</v>
      </c>
      <c r="AM1" s="98" t="s">
        <v>0</v>
      </c>
      <c r="AN1" s="195"/>
      <c r="AO1" s="196">
        <v>2019</v>
      </c>
      <c r="AP1" s="195"/>
      <c r="AQ1" s="197">
        <v>2020</v>
      </c>
      <c r="AR1" s="197"/>
      <c r="AS1" s="198">
        <v>2021</v>
      </c>
      <c r="AT1" s="123"/>
      <c r="AU1" s="123">
        <v>2022</v>
      </c>
      <c r="AV1" s="299"/>
      <c r="AW1" s="97" t="s">
        <v>0</v>
      </c>
      <c r="AX1" s="100" t="s">
        <v>5</v>
      </c>
      <c r="AY1" s="98" t="s">
        <v>0</v>
      </c>
      <c r="AZ1" s="195"/>
      <c r="BA1" s="196">
        <v>2019</v>
      </c>
      <c r="BB1" s="195"/>
      <c r="BC1" s="197">
        <v>2020</v>
      </c>
      <c r="BD1" s="197"/>
      <c r="BE1" s="198">
        <v>2021</v>
      </c>
      <c r="BF1" s="123"/>
      <c r="BG1" s="123">
        <v>2022</v>
      </c>
      <c r="BH1" s="296"/>
      <c r="BI1" s="296"/>
      <c r="BJ1" s="296"/>
      <c r="BK1" s="296"/>
      <c r="BL1" s="296"/>
      <c r="BM1" s="296"/>
      <c r="BN1" s="296"/>
      <c r="BO1" s="296"/>
      <c r="BP1" s="296"/>
      <c r="BQ1" s="296"/>
      <c r="BR1" s="296"/>
    </row>
    <row r="2" spans="1:70">
      <c r="A2" s="9">
        <v>1</v>
      </c>
      <c r="B2" s="13" t="s">
        <v>557</v>
      </c>
      <c r="C2" s="157">
        <v>1</v>
      </c>
      <c r="D2" s="16">
        <v>-1</v>
      </c>
      <c r="E2" s="118">
        <v>2</v>
      </c>
      <c r="F2" s="16">
        <v>-1</v>
      </c>
      <c r="G2" s="122">
        <f>E2+F2</f>
        <v>1</v>
      </c>
      <c r="H2" s="122">
        <v>1</v>
      </c>
      <c r="I2" s="199">
        <v>2</v>
      </c>
      <c r="J2" s="122">
        <v>-1</v>
      </c>
      <c r="K2" s="122">
        <f>SUM(I2+J2)</f>
        <v>1</v>
      </c>
      <c r="M2" s="21">
        <v>1</v>
      </c>
      <c r="N2" s="13" t="s">
        <v>558</v>
      </c>
      <c r="O2" s="157" t="s">
        <v>0</v>
      </c>
      <c r="R2" s="16" t="s">
        <v>0</v>
      </c>
      <c r="S2" s="122">
        <v>8</v>
      </c>
      <c r="T2" s="122">
        <v>1</v>
      </c>
      <c r="U2" s="199">
        <v>2</v>
      </c>
      <c r="V2" s="122">
        <v>-1</v>
      </c>
      <c r="W2" s="122">
        <f>U2+V2</f>
        <v>1</v>
      </c>
      <c r="Y2" s="21">
        <v>1</v>
      </c>
      <c r="Z2" s="17" t="s">
        <v>436</v>
      </c>
      <c r="AA2" s="28">
        <v>2</v>
      </c>
      <c r="AB2" s="16">
        <v>-1</v>
      </c>
      <c r="AC2" s="118">
        <v>2</v>
      </c>
      <c r="AD2" s="16">
        <v>-1</v>
      </c>
      <c r="AE2" s="122">
        <v>1</v>
      </c>
      <c r="AF2" s="122">
        <v>1</v>
      </c>
      <c r="AG2" s="199">
        <v>5</v>
      </c>
      <c r="AH2" s="122">
        <v>-1</v>
      </c>
      <c r="AI2" s="122">
        <f>AG2+AH2</f>
        <v>4</v>
      </c>
      <c r="AK2" s="21">
        <v>1</v>
      </c>
      <c r="AL2" s="177" t="s">
        <v>224</v>
      </c>
      <c r="AM2" s="157"/>
      <c r="AQ2" s="122">
        <v>4</v>
      </c>
      <c r="AR2" s="122">
        <v>1</v>
      </c>
      <c r="AS2" s="199">
        <f>AQ2-AR2</f>
        <v>3</v>
      </c>
      <c r="AT2" s="122">
        <v>-1</v>
      </c>
      <c r="AU2" s="122">
        <f>SUM(AS2+AT2)</f>
        <v>2</v>
      </c>
      <c r="AW2" s="21">
        <v>1</v>
      </c>
      <c r="AX2" s="13" t="s">
        <v>495</v>
      </c>
      <c r="AY2" s="157">
        <v>1</v>
      </c>
      <c r="AZ2" s="16">
        <v>-1</v>
      </c>
      <c r="BA2" s="118">
        <v>3</v>
      </c>
      <c r="BB2" s="11">
        <v>-1</v>
      </c>
      <c r="BC2" s="122">
        <f>SUM(BA2+BB2)</f>
        <v>2</v>
      </c>
      <c r="BD2" s="122">
        <v>1</v>
      </c>
      <c r="BE2" s="199">
        <v>5</v>
      </c>
      <c r="BF2" s="122">
        <v>-1</v>
      </c>
      <c r="BG2" s="122">
        <f>SUM(BE2+BF2)</f>
        <v>4</v>
      </c>
    </row>
    <row r="3" spans="1:70">
      <c r="A3" s="12">
        <v>2</v>
      </c>
      <c r="B3" s="17" t="s">
        <v>573</v>
      </c>
      <c r="C3" s="157">
        <v>2</v>
      </c>
      <c r="D3" s="16">
        <v>-1</v>
      </c>
      <c r="E3" s="118">
        <f>C3+D3</f>
        <v>1</v>
      </c>
      <c r="F3" s="16">
        <v>-1</v>
      </c>
      <c r="G3" s="122">
        <v>4</v>
      </c>
      <c r="H3" s="122">
        <v>1</v>
      </c>
      <c r="I3" s="199">
        <v>1</v>
      </c>
      <c r="J3" s="122">
        <v>-1</v>
      </c>
      <c r="K3" s="124">
        <v>1</v>
      </c>
      <c r="M3" s="22">
        <v>2</v>
      </c>
      <c r="N3" s="17" t="s">
        <v>691</v>
      </c>
      <c r="O3" s="28">
        <v>2</v>
      </c>
      <c r="P3" s="16">
        <v>-1</v>
      </c>
      <c r="Q3" s="118" t="s">
        <v>0</v>
      </c>
      <c r="R3" s="16">
        <v>-1</v>
      </c>
      <c r="S3" s="122">
        <v>1</v>
      </c>
      <c r="T3" s="122">
        <v>1</v>
      </c>
      <c r="U3" s="199">
        <v>3</v>
      </c>
      <c r="V3" s="122">
        <v>-1</v>
      </c>
      <c r="W3" s="124">
        <f t="shared" ref="W3:W33" si="0">U3+V3</f>
        <v>2</v>
      </c>
      <c r="Y3" s="22">
        <v>2</v>
      </c>
      <c r="Z3" s="143" t="s">
        <v>560</v>
      </c>
      <c r="AA3" s="157">
        <v>1</v>
      </c>
      <c r="AE3" s="122">
        <v>4</v>
      </c>
      <c r="AF3" s="122">
        <v>1</v>
      </c>
      <c r="AG3" s="199">
        <v>4</v>
      </c>
      <c r="AH3" s="122">
        <v>-1</v>
      </c>
      <c r="AI3" s="124">
        <f t="shared" ref="AI3:AI34" si="1">AG3+AH3</f>
        <v>3</v>
      </c>
      <c r="AK3" s="22">
        <v>2</v>
      </c>
      <c r="AL3" s="17" t="s">
        <v>199</v>
      </c>
      <c r="AM3" s="157"/>
      <c r="AQ3" s="122">
        <v>4</v>
      </c>
      <c r="AR3" s="122">
        <v>1</v>
      </c>
      <c r="AS3" s="199">
        <v>3</v>
      </c>
      <c r="AT3" s="122">
        <v>-1</v>
      </c>
      <c r="AU3" s="124">
        <f t="shared" ref="AU3:AU38" si="2">SUM(AS3+AT3)</f>
        <v>2</v>
      </c>
      <c r="AW3" s="22">
        <v>2</v>
      </c>
      <c r="AX3" s="17" t="s">
        <v>450</v>
      </c>
      <c r="AY3" s="158"/>
      <c r="BC3" s="122"/>
      <c r="BE3" s="199">
        <v>3</v>
      </c>
      <c r="BF3" s="122">
        <v>-1</v>
      </c>
      <c r="BG3" s="124">
        <f t="shared" ref="BG3:BG33" si="3">SUM(BE3+BF3)</f>
        <v>2</v>
      </c>
    </row>
    <row r="4" spans="1:70" ht="16.5" thickBot="1">
      <c r="A4" s="12">
        <v>3</v>
      </c>
      <c r="B4" s="222" t="s">
        <v>500</v>
      </c>
      <c r="C4" s="28"/>
      <c r="I4" s="199">
        <v>3</v>
      </c>
      <c r="J4" s="122">
        <v>-1</v>
      </c>
      <c r="K4" s="122">
        <f>SUM(I4+J4)</f>
        <v>2</v>
      </c>
      <c r="M4" s="22">
        <v>3</v>
      </c>
      <c r="N4" s="17" t="s">
        <v>692</v>
      </c>
      <c r="O4" s="15">
        <v>1</v>
      </c>
      <c r="P4" s="16">
        <v>-1</v>
      </c>
      <c r="Q4" s="118" t="s">
        <v>0</v>
      </c>
      <c r="R4" s="16">
        <v>-1</v>
      </c>
      <c r="S4" s="122">
        <v>3</v>
      </c>
      <c r="T4" s="122" t="s">
        <v>0</v>
      </c>
      <c r="U4" s="199">
        <v>2</v>
      </c>
      <c r="V4" s="122">
        <v>-1</v>
      </c>
      <c r="W4" s="122">
        <v>2</v>
      </c>
      <c r="Y4" s="22">
        <v>3</v>
      </c>
      <c r="Z4" s="17" t="s">
        <v>126</v>
      </c>
      <c r="AA4" s="157">
        <v>2</v>
      </c>
      <c r="AB4" s="16">
        <v>-1</v>
      </c>
      <c r="AC4" s="118">
        <f>AA4+AB4</f>
        <v>1</v>
      </c>
      <c r="AD4" s="16">
        <v>-1</v>
      </c>
      <c r="AE4" s="122">
        <v>4</v>
      </c>
      <c r="AF4" s="122">
        <v>1</v>
      </c>
      <c r="AG4" s="199">
        <v>3</v>
      </c>
      <c r="AH4" s="122">
        <v>-1</v>
      </c>
      <c r="AI4" s="122">
        <f t="shared" si="1"/>
        <v>2</v>
      </c>
      <c r="AK4" s="22">
        <v>3</v>
      </c>
      <c r="AL4" s="104" t="s">
        <v>204</v>
      </c>
      <c r="AM4" s="249" t="s">
        <v>456</v>
      </c>
      <c r="AN4" s="89" t="s">
        <v>456</v>
      </c>
      <c r="AO4" s="89" t="s">
        <v>456</v>
      </c>
      <c r="AP4" s="89" t="s">
        <v>456</v>
      </c>
      <c r="AQ4" s="89" t="s">
        <v>456</v>
      </c>
      <c r="AR4" s="89" t="s">
        <v>456</v>
      </c>
      <c r="AS4" s="199">
        <v>3</v>
      </c>
      <c r="AT4" s="122">
        <v>-1</v>
      </c>
      <c r="AU4" s="122">
        <f t="shared" si="2"/>
        <v>2</v>
      </c>
      <c r="AW4" s="22">
        <v>3</v>
      </c>
      <c r="AX4" s="291" t="s">
        <v>646</v>
      </c>
      <c r="AY4" s="157">
        <v>5</v>
      </c>
      <c r="AZ4" s="16">
        <v>-1</v>
      </c>
      <c r="BA4" s="118">
        <f>AY4+AZ4</f>
        <v>4</v>
      </c>
      <c r="BB4" s="11">
        <v>-1</v>
      </c>
      <c r="BC4" s="122">
        <f>SUM(BA4+BB4)</f>
        <v>3</v>
      </c>
      <c r="BD4" s="122">
        <v>1</v>
      </c>
      <c r="BE4" s="199">
        <v>1</v>
      </c>
      <c r="BF4" s="122">
        <v>-1</v>
      </c>
      <c r="BG4" s="122">
        <v>1</v>
      </c>
    </row>
    <row r="5" spans="1:70">
      <c r="A5" s="9">
        <v>4</v>
      </c>
      <c r="B5" s="13" t="s">
        <v>305</v>
      </c>
      <c r="C5" s="157">
        <v>1</v>
      </c>
      <c r="D5" s="16">
        <v>-1</v>
      </c>
      <c r="E5" s="118">
        <v>3</v>
      </c>
      <c r="F5" s="16">
        <v>-1</v>
      </c>
      <c r="G5" s="122">
        <v>3</v>
      </c>
      <c r="H5" s="122">
        <v>1</v>
      </c>
      <c r="I5" s="199">
        <f>G5-H5</f>
        <v>2</v>
      </c>
      <c r="J5" s="122">
        <v>-1</v>
      </c>
      <c r="K5" s="124">
        <f>SUM(I5+J5)</f>
        <v>1</v>
      </c>
      <c r="M5" s="21">
        <v>4</v>
      </c>
      <c r="N5" s="17" t="s">
        <v>200</v>
      </c>
      <c r="O5" s="247"/>
      <c r="P5" s="85"/>
      <c r="Q5" s="121"/>
      <c r="R5" s="85"/>
      <c r="S5" s="124"/>
      <c r="T5" s="124"/>
      <c r="U5" s="207">
        <v>1</v>
      </c>
      <c r="V5" s="122">
        <v>-1</v>
      </c>
      <c r="W5" s="124">
        <v>6</v>
      </c>
      <c r="Y5" s="21">
        <v>4</v>
      </c>
      <c r="Z5" s="143" t="s">
        <v>406</v>
      </c>
      <c r="AA5" s="247"/>
      <c r="AB5" s="85"/>
      <c r="AC5" s="121"/>
      <c r="AD5" s="85"/>
      <c r="AE5" s="124"/>
      <c r="AF5" s="124"/>
      <c r="AG5" s="207">
        <v>3</v>
      </c>
      <c r="AH5" s="122">
        <v>-1</v>
      </c>
      <c r="AI5" s="124">
        <f t="shared" si="1"/>
        <v>2</v>
      </c>
      <c r="AK5" s="21">
        <v>4</v>
      </c>
      <c r="AL5" s="17" t="s">
        <v>92</v>
      </c>
      <c r="AM5" s="251"/>
      <c r="AN5" s="93"/>
      <c r="AO5" s="120"/>
      <c r="AS5" s="199">
        <v>2</v>
      </c>
      <c r="AT5" s="122">
        <v>-1</v>
      </c>
      <c r="AU5" s="124">
        <f t="shared" si="2"/>
        <v>1</v>
      </c>
      <c r="AW5" s="21">
        <v>4</v>
      </c>
      <c r="AX5" s="13" t="s">
        <v>302</v>
      </c>
      <c r="AY5" s="157"/>
      <c r="BC5" s="131">
        <v>3</v>
      </c>
      <c r="BD5" s="131">
        <v>1</v>
      </c>
      <c r="BE5" s="199">
        <f>SUM(BC5-BD5)</f>
        <v>2</v>
      </c>
      <c r="BF5" s="122">
        <v>-1</v>
      </c>
      <c r="BG5" s="124">
        <f t="shared" si="3"/>
        <v>1</v>
      </c>
    </row>
    <row r="6" spans="1:70">
      <c r="A6" s="12">
        <v>5</v>
      </c>
      <c r="B6" s="291" t="s">
        <v>668</v>
      </c>
      <c r="C6" s="157"/>
      <c r="G6" s="122">
        <v>3</v>
      </c>
      <c r="H6" s="122">
        <v>1</v>
      </c>
      <c r="I6" s="199" t="s">
        <v>0</v>
      </c>
      <c r="J6" s="122">
        <v>-1</v>
      </c>
      <c r="K6" s="122">
        <v>1</v>
      </c>
      <c r="M6" s="22">
        <v>5</v>
      </c>
      <c r="N6" s="222" t="s">
        <v>141</v>
      </c>
      <c r="O6" s="248"/>
      <c r="P6" s="187"/>
      <c r="Q6" s="188"/>
      <c r="R6" s="187"/>
      <c r="S6" s="130"/>
      <c r="T6" s="130"/>
      <c r="U6" s="214">
        <v>2</v>
      </c>
      <c r="V6" s="122">
        <v>-1</v>
      </c>
      <c r="W6" s="122">
        <f t="shared" si="0"/>
        <v>1</v>
      </c>
      <c r="Y6" s="22">
        <v>5</v>
      </c>
      <c r="Z6" s="13" t="s">
        <v>306</v>
      </c>
      <c r="AA6" s="157">
        <v>1</v>
      </c>
      <c r="AB6" s="16">
        <v>-1</v>
      </c>
      <c r="AC6" s="118">
        <v>2</v>
      </c>
      <c r="AD6" s="16">
        <v>-1</v>
      </c>
      <c r="AE6" s="122">
        <v>3</v>
      </c>
      <c r="AF6" s="122">
        <v>1</v>
      </c>
      <c r="AG6" s="199">
        <f>AE6-AF6</f>
        <v>2</v>
      </c>
      <c r="AH6" s="122">
        <v>-1</v>
      </c>
      <c r="AI6" s="122">
        <f t="shared" si="1"/>
        <v>1</v>
      </c>
      <c r="AK6" s="22">
        <v>5</v>
      </c>
      <c r="AL6" s="13" t="s">
        <v>575</v>
      </c>
      <c r="AM6" s="267"/>
      <c r="AN6" s="268"/>
      <c r="AO6" s="269"/>
      <c r="AP6" s="268"/>
      <c r="AQ6" s="265"/>
      <c r="AR6" s="265"/>
      <c r="AS6" s="270"/>
      <c r="AT6" s="265"/>
      <c r="AU6" s="122">
        <v>1</v>
      </c>
      <c r="AW6" s="22">
        <v>5</v>
      </c>
      <c r="AX6" s="17" t="s">
        <v>693</v>
      </c>
      <c r="AY6" s="157">
        <v>1</v>
      </c>
      <c r="AZ6" s="16">
        <v>-1</v>
      </c>
      <c r="BA6" s="118">
        <v>1</v>
      </c>
      <c r="BB6" s="11">
        <v>-1</v>
      </c>
      <c r="BC6" s="122">
        <v>3</v>
      </c>
      <c r="BD6" s="122">
        <v>1</v>
      </c>
      <c r="BE6" s="199">
        <v>1</v>
      </c>
      <c r="BF6" s="122">
        <v>-1</v>
      </c>
      <c r="BG6" s="122">
        <v>1</v>
      </c>
    </row>
    <row r="7" spans="1:70" ht="16.5" thickBot="1">
      <c r="A7" s="12">
        <v>6</v>
      </c>
      <c r="B7" s="17" t="s">
        <v>694</v>
      </c>
      <c r="C7" s="16">
        <v>1</v>
      </c>
      <c r="D7" s="16">
        <v>-1</v>
      </c>
      <c r="E7" s="118">
        <v>3</v>
      </c>
      <c r="F7" s="16">
        <v>-1</v>
      </c>
      <c r="G7" s="122">
        <f>E7+F7</f>
        <v>2</v>
      </c>
      <c r="H7" s="122">
        <v>1</v>
      </c>
      <c r="I7" s="199">
        <f>G7-H7</f>
        <v>1</v>
      </c>
      <c r="J7" s="122">
        <v>-1</v>
      </c>
      <c r="K7" s="124">
        <v>10</v>
      </c>
      <c r="M7" s="22">
        <v>6</v>
      </c>
      <c r="N7" s="291" t="s">
        <v>651</v>
      </c>
      <c r="O7" s="157"/>
      <c r="U7" s="199"/>
      <c r="W7" s="124">
        <v>1</v>
      </c>
      <c r="Y7" s="22">
        <v>6</v>
      </c>
      <c r="Z7" s="143" t="s">
        <v>189</v>
      </c>
      <c r="AA7" s="247"/>
      <c r="AB7" s="85"/>
      <c r="AC7" s="121"/>
      <c r="AD7" s="85"/>
      <c r="AE7" s="124"/>
      <c r="AF7" s="124"/>
      <c r="AG7" s="207"/>
      <c r="AI7" s="124">
        <v>1</v>
      </c>
      <c r="AK7" s="22">
        <v>6</v>
      </c>
      <c r="AL7" s="143" t="s">
        <v>89</v>
      </c>
      <c r="AM7" s="247">
        <v>1</v>
      </c>
      <c r="AN7" s="85">
        <v>-1</v>
      </c>
      <c r="AO7" s="121">
        <v>3</v>
      </c>
      <c r="AP7" s="85">
        <v>-1</v>
      </c>
      <c r="AQ7" s="124">
        <f>SUM(AO7+AP7)</f>
        <v>2</v>
      </c>
      <c r="AR7" s="124">
        <v>1</v>
      </c>
      <c r="AS7" s="207">
        <v>2</v>
      </c>
      <c r="AT7" s="124">
        <v>-1</v>
      </c>
      <c r="AU7" s="124">
        <f t="shared" si="2"/>
        <v>1</v>
      </c>
      <c r="AW7" s="22">
        <v>6</v>
      </c>
      <c r="AX7" s="13" t="s">
        <v>586</v>
      </c>
      <c r="AY7" s="157"/>
      <c r="BC7" s="122"/>
      <c r="BD7" s="122"/>
      <c r="BE7" s="199"/>
      <c r="BF7" s="122"/>
      <c r="BG7" s="124">
        <v>1</v>
      </c>
    </row>
    <row r="8" spans="1:70">
      <c r="A8" s="9">
        <v>7</v>
      </c>
      <c r="B8" s="13" t="s">
        <v>217</v>
      </c>
      <c r="C8" s="267"/>
      <c r="D8" s="268"/>
      <c r="E8" s="269"/>
      <c r="F8" s="268"/>
      <c r="G8" s="265"/>
      <c r="H8" s="265"/>
      <c r="I8" s="270"/>
      <c r="J8" s="265"/>
      <c r="K8" s="122">
        <v>1</v>
      </c>
      <c r="M8" s="21">
        <v>7</v>
      </c>
      <c r="N8" s="17" t="s">
        <v>695</v>
      </c>
      <c r="O8" s="157">
        <v>1</v>
      </c>
      <c r="P8" s="16">
        <v>-1</v>
      </c>
      <c r="Q8" s="118">
        <v>4</v>
      </c>
      <c r="R8" s="16">
        <v>-1</v>
      </c>
      <c r="S8" s="122">
        <v>2</v>
      </c>
      <c r="T8" s="122">
        <v>1</v>
      </c>
      <c r="U8" s="199">
        <f>S8-T8</f>
        <v>1</v>
      </c>
      <c r="V8" s="122">
        <v>-1</v>
      </c>
      <c r="W8" s="122">
        <v>3</v>
      </c>
      <c r="Y8" s="21">
        <v>7</v>
      </c>
      <c r="Z8" s="17" t="s">
        <v>696</v>
      </c>
      <c r="AA8" s="15"/>
      <c r="AG8" s="199">
        <v>1</v>
      </c>
      <c r="AH8" s="122">
        <v>-1</v>
      </c>
      <c r="AI8" s="122">
        <v>6</v>
      </c>
      <c r="AK8" s="21">
        <v>7</v>
      </c>
      <c r="AL8" s="291" t="s">
        <v>650</v>
      </c>
      <c r="AM8" s="16">
        <v>4</v>
      </c>
      <c r="AN8" s="16">
        <v>-1</v>
      </c>
      <c r="AO8" s="118">
        <f>AM8+AN8</f>
        <v>3</v>
      </c>
      <c r="AP8" s="16">
        <v>-1</v>
      </c>
      <c r="AQ8" s="122">
        <f>SUM(AO8+AP8)</f>
        <v>2</v>
      </c>
      <c r="AR8" s="122">
        <v>1</v>
      </c>
      <c r="AS8" s="199">
        <f t="shared" ref="AS8" si="4">AQ8-AR8</f>
        <v>1</v>
      </c>
      <c r="AT8" s="122">
        <v>-1</v>
      </c>
      <c r="AU8" s="122">
        <v>1</v>
      </c>
      <c r="AW8" s="21">
        <v>7</v>
      </c>
      <c r="AX8" s="13" t="s">
        <v>27</v>
      </c>
      <c r="AY8" s="158"/>
      <c r="BC8" s="122"/>
      <c r="BD8" s="122"/>
      <c r="BE8" s="199"/>
      <c r="BF8" s="122"/>
      <c r="BG8" s="122">
        <v>1</v>
      </c>
    </row>
    <row r="9" spans="1:70">
      <c r="A9" s="12">
        <v>8</v>
      </c>
      <c r="B9" s="13" t="s">
        <v>697</v>
      </c>
      <c r="C9" s="157"/>
      <c r="I9" s="199"/>
      <c r="K9" s="124">
        <v>1</v>
      </c>
      <c r="M9" s="22">
        <v>8</v>
      </c>
      <c r="N9" s="143" t="s">
        <v>507</v>
      </c>
      <c r="O9" s="28"/>
      <c r="U9" s="199"/>
      <c r="W9" s="124">
        <v>1</v>
      </c>
      <c r="Y9" s="22">
        <v>8</v>
      </c>
      <c r="Z9" s="291" t="s">
        <v>653</v>
      </c>
      <c r="AG9" s="199">
        <v>1</v>
      </c>
      <c r="AH9" s="122">
        <v>-1</v>
      </c>
      <c r="AI9" s="124">
        <v>1</v>
      </c>
      <c r="AK9" s="22">
        <v>8</v>
      </c>
      <c r="AL9" s="17" t="s">
        <v>456</v>
      </c>
      <c r="AQ9" s="122">
        <v>2</v>
      </c>
      <c r="AR9" s="122">
        <v>1</v>
      </c>
      <c r="AS9" s="199">
        <v>3</v>
      </c>
      <c r="AT9" s="122">
        <v>-1</v>
      </c>
      <c r="AU9" s="124">
        <f t="shared" si="2"/>
        <v>2</v>
      </c>
      <c r="AW9" s="22">
        <v>8</v>
      </c>
      <c r="AX9" s="13"/>
      <c r="BC9" s="122"/>
      <c r="BE9" s="199"/>
      <c r="BF9" s="122"/>
      <c r="BG9" s="124"/>
    </row>
    <row r="10" spans="1:70" ht="16.5" thickBot="1">
      <c r="A10" s="12">
        <v>9</v>
      </c>
      <c r="B10" s="13"/>
      <c r="C10" s="157"/>
      <c r="I10" s="199"/>
      <c r="M10" s="22">
        <v>9</v>
      </c>
      <c r="N10" s="13"/>
      <c r="O10" s="157"/>
      <c r="U10" s="199"/>
      <c r="Y10" s="22">
        <v>9</v>
      </c>
      <c r="Z10" s="13"/>
      <c r="AA10" s="271"/>
      <c r="AB10" s="268"/>
      <c r="AC10" s="269"/>
      <c r="AD10" s="268"/>
      <c r="AE10" s="265"/>
      <c r="AF10" s="265"/>
      <c r="AG10" s="270"/>
      <c r="AK10" s="22">
        <v>9</v>
      </c>
      <c r="AL10" s="13" t="s">
        <v>316</v>
      </c>
      <c r="AM10" s="157"/>
      <c r="AS10" s="199"/>
      <c r="AU10" s="122">
        <v>1</v>
      </c>
      <c r="AW10" s="22">
        <v>9</v>
      </c>
      <c r="AX10" s="13"/>
      <c r="AY10" s="158"/>
      <c r="BC10" s="122"/>
      <c r="BD10" s="122"/>
      <c r="BE10" s="199"/>
      <c r="BF10" s="122"/>
      <c r="BG10" s="122"/>
    </row>
    <row r="11" spans="1:70">
      <c r="A11" s="9">
        <v>10</v>
      </c>
      <c r="B11" s="143"/>
      <c r="C11" s="157"/>
      <c r="I11" s="199"/>
      <c r="K11" s="124"/>
      <c r="M11" s="21">
        <v>10</v>
      </c>
      <c r="N11" s="143" t="s">
        <v>0</v>
      </c>
      <c r="O11" s="15">
        <v>2</v>
      </c>
      <c r="P11" s="16">
        <v>-1</v>
      </c>
      <c r="Q11" s="118">
        <v>1</v>
      </c>
      <c r="R11" s="16">
        <v>-1</v>
      </c>
      <c r="S11" s="122">
        <v>2</v>
      </c>
      <c r="T11" s="122">
        <v>1</v>
      </c>
      <c r="U11" s="199">
        <f>S11-T11</f>
        <v>1</v>
      </c>
      <c r="V11" s="122">
        <v>-1</v>
      </c>
      <c r="W11" s="124" t="s">
        <v>0</v>
      </c>
      <c r="Y11" s="21">
        <v>10</v>
      </c>
      <c r="Z11" s="13"/>
      <c r="AG11" s="199"/>
      <c r="AI11" s="124"/>
      <c r="AK11" s="21">
        <v>10</v>
      </c>
      <c r="AL11" s="17" t="s">
        <v>698</v>
      </c>
      <c r="AM11" s="157"/>
      <c r="AS11" s="199"/>
      <c r="AU11" s="124">
        <v>11</v>
      </c>
      <c r="AW11" s="21">
        <v>10</v>
      </c>
      <c r="AX11" s="143"/>
      <c r="BD11" s="122"/>
      <c r="BE11" s="199"/>
      <c r="BF11" s="122"/>
      <c r="BG11" s="124"/>
    </row>
    <row r="12" spans="1:70">
      <c r="A12" s="12">
        <v>11</v>
      </c>
      <c r="B12" s="13"/>
      <c r="C12" s="28"/>
      <c r="I12" s="199"/>
      <c r="M12" s="22">
        <v>11</v>
      </c>
      <c r="N12" s="13"/>
      <c r="O12" s="268"/>
      <c r="P12" s="268"/>
      <c r="Q12" s="269"/>
      <c r="R12" s="268"/>
      <c r="S12" s="265"/>
      <c r="T12" s="265"/>
      <c r="U12" s="270"/>
      <c r="W12" s="265"/>
      <c r="Y12" s="22">
        <v>11</v>
      </c>
      <c r="AK12" s="22">
        <v>11</v>
      </c>
      <c r="AL12" s="13"/>
      <c r="AM12" s="250"/>
      <c r="AN12" s="250"/>
      <c r="AO12" s="252"/>
      <c r="AP12" s="250"/>
      <c r="AQ12" s="253">
        <v>2</v>
      </c>
      <c r="AR12" s="253">
        <v>1</v>
      </c>
      <c r="AS12" s="199">
        <v>2</v>
      </c>
      <c r="AT12" s="122">
        <v>-1</v>
      </c>
      <c r="AU12" s="122" t="s">
        <v>0</v>
      </c>
      <c r="AW12" s="22">
        <v>11</v>
      </c>
      <c r="AX12" s="13"/>
      <c r="BC12" s="122"/>
      <c r="BD12" s="122"/>
      <c r="BE12" s="199"/>
      <c r="BF12" s="122"/>
      <c r="BG12" s="122"/>
    </row>
    <row r="13" spans="1:70" ht="16.5" thickBot="1">
      <c r="A13" s="12">
        <v>12</v>
      </c>
      <c r="B13" s="143"/>
      <c r="C13" s="85"/>
      <c r="D13" s="85"/>
      <c r="E13" s="121"/>
      <c r="F13" s="85"/>
      <c r="G13" s="124"/>
      <c r="H13" s="124"/>
      <c r="I13" s="207"/>
      <c r="K13" s="124"/>
      <c r="M13" s="22">
        <v>12</v>
      </c>
      <c r="N13" s="143"/>
      <c r="U13" s="199"/>
      <c r="W13" s="124"/>
      <c r="Y13" s="22">
        <v>12</v>
      </c>
      <c r="Z13" s="83"/>
      <c r="AA13" s="85"/>
      <c r="AB13" s="85"/>
      <c r="AC13" s="121"/>
      <c r="AD13" s="85"/>
      <c r="AE13" s="124"/>
      <c r="AF13" s="124"/>
      <c r="AG13" s="124"/>
      <c r="AH13" s="124"/>
      <c r="AI13" s="124"/>
      <c r="AK13" s="22">
        <v>12</v>
      </c>
      <c r="AL13" s="180" t="s">
        <v>0</v>
      </c>
      <c r="AM13" s="16">
        <v>2</v>
      </c>
      <c r="AN13" s="16">
        <v>-1</v>
      </c>
      <c r="AO13" s="118">
        <f>AM13+AN13</f>
        <v>1</v>
      </c>
      <c r="AP13" s="16">
        <v>-1</v>
      </c>
      <c r="AQ13" s="122">
        <v>1</v>
      </c>
      <c r="AR13" s="122">
        <v>1</v>
      </c>
      <c r="AS13" s="199">
        <v>2</v>
      </c>
      <c r="AT13" s="122">
        <v>-1</v>
      </c>
      <c r="AU13" s="124" t="s">
        <v>0</v>
      </c>
      <c r="AW13" s="22">
        <v>12</v>
      </c>
      <c r="AX13" s="143"/>
      <c r="AY13" s="93"/>
      <c r="AZ13" s="93"/>
      <c r="BA13" s="120"/>
      <c r="BC13" s="122"/>
      <c r="BD13" s="122"/>
      <c r="BE13" s="199"/>
      <c r="BF13" s="122"/>
      <c r="BG13" s="124"/>
    </row>
    <row r="14" spans="1:70">
      <c r="A14" s="9">
        <v>13</v>
      </c>
      <c r="B14" s="13"/>
      <c r="C14" s="15"/>
      <c r="I14" s="199"/>
      <c r="M14" s="21">
        <v>13</v>
      </c>
      <c r="N14" s="13"/>
      <c r="O14" s="15"/>
      <c r="U14" s="199"/>
      <c r="Y14" s="21">
        <v>13</v>
      </c>
      <c r="Z14" s="13"/>
      <c r="AG14" s="199"/>
      <c r="AK14" s="21">
        <v>13</v>
      </c>
      <c r="AL14" s="13"/>
      <c r="AS14" s="199"/>
      <c r="AW14" s="21">
        <v>13</v>
      </c>
      <c r="AX14" s="13"/>
      <c r="AY14" s="154"/>
      <c r="BC14" s="122"/>
      <c r="BD14" s="122"/>
      <c r="BE14" s="199"/>
      <c r="BF14" s="122"/>
      <c r="BG14" s="122"/>
    </row>
    <row r="15" spans="1:70">
      <c r="A15" s="12">
        <v>14</v>
      </c>
      <c r="B15" s="111"/>
      <c r="C15" s="15"/>
      <c r="D15" s="15"/>
      <c r="I15" s="199"/>
      <c r="K15" s="124"/>
      <c r="M15" s="22">
        <v>14</v>
      </c>
      <c r="N15" s="143"/>
      <c r="O15" s="221"/>
      <c r="P15" s="93"/>
      <c r="Q15" s="120"/>
      <c r="U15" s="199"/>
      <c r="W15" s="124" t="s">
        <v>0</v>
      </c>
      <c r="Y15" s="22">
        <v>14</v>
      </c>
      <c r="Z15" s="13"/>
      <c r="AA15" s="28"/>
      <c r="AG15" s="199"/>
      <c r="AI15" s="124"/>
      <c r="AK15" s="22">
        <v>14</v>
      </c>
      <c r="AL15" s="143" t="s">
        <v>0</v>
      </c>
      <c r="AM15" s="157"/>
      <c r="AN15" s="15"/>
      <c r="AS15" s="199"/>
      <c r="AU15" s="124"/>
      <c r="AW15" s="22">
        <v>14</v>
      </c>
      <c r="AX15" s="143"/>
      <c r="AY15" s="85"/>
      <c r="AZ15" s="85"/>
      <c r="BA15" s="121"/>
      <c r="BB15" s="83"/>
      <c r="BC15" s="189"/>
      <c r="BD15" s="189"/>
      <c r="BE15" s="212"/>
      <c r="BF15" s="122"/>
      <c r="BG15" s="124"/>
    </row>
    <row r="16" spans="1:70" ht="16.5" thickBot="1">
      <c r="A16" s="12">
        <v>15</v>
      </c>
      <c r="B16" s="13"/>
      <c r="C16" s="157"/>
      <c r="I16" s="199"/>
      <c r="M16" s="22">
        <v>15</v>
      </c>
      <c r="N16" s="13"/>
      <c r="O16" s="28"/>
      <c r="U16" s="199"/>
      <c r="W16" s="265"/>
      <c r="Y16" s="22">
        <v>15</v>
      </c>
      <c r="Z16" s="13"/>
      <c r="AA16" s="28"/>
      <c r="AG16" s="199"/>
      <c r="AK16" s="22">
        <v>15</v>
      </c>
      <c r="AL16" s="13"/>
      <c r="AM16" s="157"/>
      <c r="AS16" s="199"/>
      <c r="AU16" s="122" t="s">
        <v>0</v>
      </c>
      <c r="AW16" s="22">
        <v>15</v>
      </c>
      <c r="AX16" s="13"/>
      <c r="AY16" s="157"/>
      <c r="BD16" s="122"/>
      <c r="BE16" s="199"/>
      <c r="BF16" s="122"/>
      <c r="BG16" s="122"/>
    </row>
    <row r="17" spans="1:70">
      <c r="A17" s="9">
        <v>16</v>
      </c>
      <c r="B17" s="111" t="s">
        <v>0</v>
      </c>
      <c r="C17" s="157"/>
      <c r="I17" s="199"/>
      <c r="K17" s="124"/>
      <c r="M17" s="21">
        <v>16</v>
      </c>
      <c r="N17" s="13" t="s">
        <v>0</v>
      </c>
      <c r="O17" s="15"/>
      <c r="U17" s="199"/>
      <c r="W17" s="124"/>
      <c r="Y17" s="21">
        <v>16</v>
      </c>
      <c r="Z17" s="13" t="s">
        <v>0</v>
      </c>
      <c r="AG17" s="199"/>
      <c r="AI17" s="124"/>
      <c r="AK17" s="21">
        <v>16</v>
      </c>
      <c r="AL17" s="13" t="s">
        <v>0</v>
      </c>
      <c r="AM17" s="157"/>
      <c r="AS17" s="199"/>
      <c r="AU17" s="124" t="s">
        <v>0</v>
      </c>
      <c r="AW17" s="21">
        <v>16</v>
      </c>
      <c r="AX17" s="13" t="s">
        <v>0</v>
      </c>
      <c r="AY17" s="157"/>
      <c r="BD17" s="122"/>
      <c r="BE17" s="199"/>
      <c r="BF17" s="122"/>
      <c r="BG17" s="124"/>
    </row>
    <row r="18" spans="1:70">
      <c r="A18" s="12"/>
      <c r="B18" s="11" t="s">
        <v>0</v>
      </c>
      <c r="C18" s="24"/>
      <c r="E18" s="118" t="s">
        <v>0</v>
      </c>
      <c r="F18" s="16" t="s">
        <v>0</v>
      </c>
      <c r="G18" s="122" t="s">
        <v>0</v>
      </c>
      <c r="I18" s="199" t="s">
        <v>0</v>
      </c>
      <c r="M18" s="22"/>
      <c r="N18" s="13" t="s">
        <v>0</v>
      </c>
      <c r="O18" s="11"/>
      <c r="P18" s="11"/>
      <c r="Q18" s="11"/>
      <c r="R18" s="11"/>
      <c r="S18" s="11"/>
      <c r="T18" s="11"/>
      <c r="U18" s="215" t="s">
        <v>0</v>
      </c>
      <c r="Y18" s="22"/>
      <c r="Z18" s="13" t="s">
        <v>0</v>
      </c>
      <c r="AA18" s="157" t="s">
        <v>0</v>
      </c>
      <c r="AC18" s="118" t="s">
        <v>0</v>
      </c>
      <c r="AD18" s="16" t="s">
        <v>0</v>
      </c>
      <c r="AE18" s="122" t="s">
        <v>0</v>
      </c>
      <c r="AG18" s="199" t="s">
        <v>0</v>
      </c>
      <c r="AK18" s="22"/>
      <c r="AL18" s="13" t="s">
        <v>0</v>
      </c>
      <c r="AM18" s="157"/>
      <c r="AQ18" s="122" t="s">
        <v>0</v>
      </c>
      <c r="AR18" s="122" t="s">
        <v>0</v>
      </c>
      <c r="AS18" s="199" t="s">
        <v>0</v>
      </c>
      <c r="AW18" s="22"/>
      <c r="AX18" s="13" t="s">
        <v>0</v>
      </c>
      <c r="AY18" s="157" t="s">
        <v>0</v>
      </c>
      <c r="BC18" s="122"/>
      <c r="BD18" s="122"/>
      <c r="BE18" s="199"/>
      <c r="BF18" s="122"/>
      <c r="BG18" s="122"/>
    </row>
    <row r="19" spans="1:70">
      <c r="A19" s="12" t="s">
        <v>85</v>
      </c>
      <c r="B19" s="86" t="s">
        <v>86</v>
      </c>
      <c r="C19" s="24" t="s">
        <v>0</v>
      </c>
      <c r="E19" s="118">
        <v>1</v>
      </c>
      <c r="F19" s="16">
        <v>-1</v>
      </c>
      <c r="G19" s="122">
        <v>0</v>
      </c>
      <c r="I19" s="199"/>
      <c r="K19" s="124"/>
      <c r="M19" s="22" t="s">
        <v>85</v>
      </c>
      <c r="N19" s="13" t="s">
        <v>86</v>
      </c>
      <c r="O19" s="157">
        <v>1</v>
      </c>
      <c r="P19" s="16">
        <v>-1</v>
      </c>
      <c r="Q19" s="118" t="s">
        <v>0</v>
      </c>
      <c r="R19" s="16">
        <v>-1</v>
      </c>
      <c r="S19" s="122">
        <v>0</v>
      </c>
      <c r="T19" s="122" t="s">
        <v>0</v>
      </c>
      <c r="U19" s="199"/>
      <c r="W19" s="124" t="s">
        <v>0</v>
      </c>
      <c r="Y19" s="22" t="s">
        <v>85</v>
      </c>
      <c r="Z19" s="13" t="s">
        <v>86</v>
      </c>
      <c r="AA19" s="157" t="s">
        <v>0</v>
      </c>
      <c r="AD19" s="16">
        <v>-1</v>
      </c>
      <c r="AE19" s="122">
        <v>1</v>
      </c>
      <c r="AF19" s="122">
        <v>1</v>
      </c>
      <c r="AG19" s="199"/>
      <c r="AI19" s="124"/>
      <c r="AK19" s="22" t="s">
        <v>85</v>
      </c>
      <c r="AL19" s="13" t="s">
        <v>86</v>
      </c>
      <c r="AM19" s="157" t="s">
        <v>0</v>
      </c>
      <c r="AQ19" s="122">
        <v>0</v>
      </c>
      <c r="AR19" s="122" t="s">
        <v>0</v>
      </c>
      <c r="AS19" s="199" t="s">
        <v>0</v>
      </c>
      <c r="AU19" s="124"/>
      <c r="AW19" s="22" t="s">
        <v>85</v>
      </c>
      <c r="AX19" s="13" t="s">
        <v>86</v>
      </c>
      <c r="AY19" s="157"/>
      <c r="BC19" s="122">
        <v>0</v>
      </c>
      <c r="BD19" s="122"/>
      <c r="BE19" s="199"/>
      <c r="BF19" s="122"/>
      <c r="BG19" s="124"/>
    </row>
    <row r="20" spans="1:70">
      <c r="A20" s="22"/>
      <c r="B20" s="220" t="s">
        <v>0</v>
      </c>
      <c r="C20" s="157"/>
      <c r="F20" s="16" t="s">
        <v>0</v>
      </c>
      <c r="G20" s="122" t="s">
        <v>0</v>
      </c>
      <c r="I20" s="199"/>
      <c r="M20" s="22"/>
      <c r="N20" s="13" t="s">
        <v>0</v>
      </c>
      <c r="T20" s="122" t="s">
        <v>0</v>
      </c>
      <c r="U20" s="199" t="s">
        <v>0</v>
      </c>
      <c r="W20" s="265"/>
      <c r="Y20" s="22"/>
      <c r="Z20" s="13" t="s">
        <v>0</v>
      </c>
      <c r="AA20" s="157"/>
      <c r="AD20" s="16">
        <v>-1</v>
      </c>
      <c r="AE20" s="122" t="s">
        <v>0</v>
      </c>
      <c r="AG20" s="199"/>
      <c r="AK20" s="22"/>
      <c r="AL20" s="13" t="s">
        <v>0</v>
      </c>
      <c r="AM20" s="157"/>
      <c r="AR20" s="122" t="s">
        <v>0</v>
      </c>
      <c r="AS20" s="199" t="s">
        <v>0</v>
      </c>
      <c r="AU20" s="122" t="s">
        <v>0</v>
      </c>
      <c r="AW20" s="22"/>
      <c r="AX20" s="13" t="s">
        <v>667</v>
      </c>
      <c r="AY20" s="157" t="s">
        <v>0</v>
      </c>
      <c r="BC20" s="122"/>
      <c r="BD20" s="122"/>
      <c r="BE20" s="199"/>
      <c r="BF20" s="122"/>
      <c r="BG20" s="122"/>
    </row>
    <row r="21" spans="1:70">
      <c r="A21" s="22" t="s">
        <v>88</v>
      </c>
      <c r="B21" s="143"/>
      <c r="C21" s="85"/>
      <c r="D21" s="85"/>
      <c r="E21" s="121"/>
      <c r="F21" s="85"/>
      <c r="G21" s="124"/>
      <c r="H21" s="124"/>
      <c r="I21" s="207"/>
      <c r="K21" s="124"/>
      <c r="M21" s="22" t="s">
        <v>88</v>
      </c>
      <c r="N21" s="143" t="s">
        <v>0</v>
      </c>
      <c r="O21" s="85"/>
      <c r="P21" s="85"/>
      <c r="Q21" s="121"/>
      <c r="R21" s="85"/>
      <c r="S21" s="124"/>
      <c r="T21" s="124"/>
      <c r="U21" s="207">
        <v>1</v>
      </c>
      <c r="V21" s="122">
        <v>-1</v>
      </c>
      <c r="W21" s="124"/>
      <c r="Y21" s="22" t="s">
        <v>88</v>
      </c>
      <c r="Z21" s="13"/>
      <c r="AG21" s="199"/>
      <c r="AI21" s="124"/>
      <c r="AK21" s="22" t="s">
        <v>88</v>
      </c>
      <c r="AL21" s="143"/>
      <c r="AM21" s="85"/>
      <c r="AN21" s="85"/>
      <c r="AO21" s="121"/>
      <c r="AP21" s="85"/>
      <c r="AQ21" s="124"/>
      <c r="AR21" s="124"/>
      <c r="AS21" s="207"/>
      <c r="AU21" s="124" t="s">
        <v>0</v>
      </c>
      <c r="AW21" s="22" t="s">
        <v>88</v>
      </c>
      <c r="AX21" s="13"/>
      <c r="AY21" s="158"/>
      <c r="AZ21" s="15"/>
      <c r="BC21" s="122"/>
      <c r="BD21" s="122"/>
      <c r="BE21" s="199"/>
      <c r="BF21" s="122"/>
      <c r="BG21" s="124"/>
    </row>
    <row r="22" spans="1:70">
      <c r="A22" s="22" t="s">
        <v>88</v>
      </c>
      <c r="B22" s="109"/>
      <c r="I22" s="199"/>
      <c r="M22" s="22" t="s">
        <v>88</v>
      </c>
      <c r="N22" s="13" t="s">
        <v>0</v>
      </c>
      <c r="U22" s="199">
        <v>7</v>
      </c>
      <c r="V22" s="122">
        <v>-1</v>
      </c>
      <c r="Y22" s="22" t="s">
        <v>88</v>
      </c>
      <c r="Z22" s="13"/>
      <c r="AG22" s="199"/>
      <c r="AK22" s="22" t="s">
        <v>88</v>
      </c>
      <c r="AL22" s="13"/>
      <c r="AS22" s="199"/>
      <c r="AW22" s="22" t="s">
        <v>88</v>
      </c>
      <c r="AX22" s="13"/>
      <c r="AY22" s="157"/>
      <c r="BC22" s="122"/>
      <c r="BD22" s="122"/>
      <c r="BE22" s="199"/>
      <c r="BF22" s="122"/>
      <c r="BG22" s="122"/>
    </row>
    <row r="23" spans="1:70">
      <c r="A23" s="22" t="s">
        <v>88</v>
      </c>
      <c r="B23" s="143"/>
      <c r="C23" s="85"/>
      <c r="D23" s="85"/>
      <c r="E23" s="121"/>
      <c r="F23" s="85"/>
      <c r="G23" s="124"/>
      <c r="H23" s="124"/>
      <c r="I23" s="207"/>
      <c r="K23" s="124"/>
      <c r="M23" s="22" t="s">
        <v>88</v>
      </c>
      <c r="N23" s="143" t="s">
        <v>0</v>
      </c>
      <c r="O23" s="85"/>
      <c r="P23" s="85"/>
      <c r="Q23" s="121"/>
      <c r="R23" s="85"/>
      <c r="S23" s="124"/>
      <c r="T23" s="124"/>
      <c r="U23" s="207" t="s">
        <v>0</v>
      </c>
      <c r="W23" s="124" t="s">
        <v>0</v>
      </c>
      <c r="Y23" s="22" t="s">
        <v>88</v>
      </c>
      <c r="Z23" s="13"/>
      <c r="AG23" s="199"/>
      <c r="AI23" s="124"/>
      <c r="AK23" s="22" t="s">
        <v>88</v>
      </c>
      <c r="AL23" s="143"/>
      <c r="AS23" s="199"/>
      <c r="AU23" s="124"/>
      <c r="AW23" s="22" t="s">
        <v>88</v>
      </c>
      <c r="AX23" s="13"/>
      <c r="AY23" s="157"/>
      <c r="BC23" s="122"/>
      <c r="BD23" s="122"/>
      <c r="BE23" s="199"/>
      <c r="BF23" s="122"/>
      <c r="BG23" s="124"/>
    </row>
    <row r="24" spans="1:70">
      <c r="A24" s="22" t="s">
        <v>88</v>
      </c>
      <c r="B24" s="13" t="s">
        <v>0</v>
      </c>
      <c r="C24" s="157"/>
      <c r="G24" s="122" t="s">
        <v>0</v>
      </c>
      <c r="I24" s="199"/>
      <c r="M24" s="22" t="s">
        <v>88</v>
      </c>
      <c r="N24" s="13" t="s">
        <v>0</v>
      </c>
      <c r="O24" s="157"/>
      <c r="S24" s="122" t="s">
        <v>0</v>
      </c>
      <c r="U24" s="199"/>
      <c r="W24" s="265"/>
      <c r="Y24" s="22" t="s">
        <v>88</v>
      </c>
      <c r="Z24" s="13" t="s">
        <v>0</v>
      </c>
      <c r="AG24" s="199"/>
      <c r="AK24" s="22" t="s">
        <v>88</v>
      </c>
      <c r="AL24" s="13" t="s">
        <v>0</v>
      </c>
      <c r="AS24" s="199"/>
      <c r="AU24" s="122" t="s">
        <v>0</v>
      </c>
      <c r="AW24" s="22" t="s">
        <v>88</v>
      </c>
      <c r="AX24" s="13" t="s">
        <v>0</v>
      </c>
      <c r="AY24" s="157"/>
      <c r="BC24" s="122"/>
      <c r="BD24" s="122"/>
      <c r="BE24" s="199"/>
      <c r="BF24" s="122"/>
      <c r="BG24" s="122"/>
    </row>
    <row r="25" spans="1:70">
      <c r="A25" s="12" t="s">
        <v>97</v>
      </c>
      <c r="B25" s="87" t="s">
        <v>98</v>
      </c>
      <c r="C25" s="24">
        <v>-2</v>
      </c>
      <c r="E25" s="118" t="s">
        <v>0</v>
      </c>
      <c r="F25" s="16" t="s">
        <v>0</v>
      </c>
      <c r="G25" s="122">
        <v>0</v>
      </c>
      <c r="I25" s="199" t="s">
        <v>0</v>
      </c>
      <c r="J25" s="122" t="s">
        <v>0</v>
      </c>
      <c r="K25" s="124"/>
      <c r="M25" s="22" t="s">
        <v>97</v>
      </c>
      <c r="N25" s="13" t="s">
        <v>0</v>
      </c>
      <c r="O25" s="28" t="s">
        <v>0</v>
      </c>
      <c r="P25" s="15">
        <v>-1</v>
      </c>
      <c r="Q25" s="118" t="s">
        <v>0</v>
      </c>
      <c r="R25" s="16">
        <v>-1</v>
      </c>
      <c r="S25" s="122">
        <v>0</v>
      </c>
      <c r="U25" s="199" t="s">
        <v>0</v>
      </c>
      <c r="W25" s="124"/>
      <c r="Y25" s="22" t="s">
        <v>97</v>
      </c>
      <c r="Z25" s="13" t="s">
        <v>0</v>
      </c>
      <c r="AA25" s="157">
        <v>-1</v>
      </c>
      <c r="AC25" s="118">
        <v>-2</v>
      </c>
      <c r="AD25" s="16" t="s">
        <v>0</v>
      </c>
      <c r="AE25" s="122">
        <v>0</v>
      </c>
      <c r="AG25" s="199" t="s">
        <v>0</v>
      </c>
      <c r="AI25" s="124"/>
      <c r="AK25" s="22" t="s">
        <v>97</v>
      </c>
      <c r="AL25" s="13" t="s">
        <v>0</v>
      </c>
      <c r="AM25" s="157">
        <v>-2</v>
      </c>
      <c r="AO25" s="118">
        <v>-2</v>
      </c>
      <c r="AP25" s="16" t="s">
        <v>0</v>
      </c>
      <c r="AQ25" s="122">
        <v>0</v>
      </c>
      <c r="AS25" s="199" t="s">
        <v>0</v>
      </c>
      <c r="AU25" s="124" t="s">
        <v>0</v>
      </c>
      <c r="AW25" s="22" t="s">
        <v>97</v>
      </c>
      <c r="AX25" s="13" t="s">
        <v>98</v>
      </c>
      <c r="AY25" s="157">
        <v>-2</v>
      </c>
      <c r="BA25" s="118">
        <v>-1</v>
      </c>
      <c r="BC25" s="122">
        <v>0</v>
      </c>
      <c r="BD25" s="122"/>
      <c r="BE25" s="199" t="s">
        <v>0</v>
      </c>
      <c r="BF25" s="122"/>
      <c r="BG25" s="124"/>
    </row>
    <row r="26" spans="1:70" ht="16.5" thickBot="1">
      <c r="A26" s="31" t="s">
        <v>99</v>
      </c>
      <c r="B26" s="88" t="s">
        <v>100</v>
      </c>
      <c r="C26" s="27">
        <f>SUM(C3:C25)</f>
        <v>2</v>
      </c>
      <c r="D26" s="201"/>
      <c r="E26" s="202">
        <f>SUM(E3:E25)</f>
        <v>8</v>
      </c>
      <c r="F26" s="201">
        <v>-1</v>
      </c>
      <c r="G26" s="218">
        <f>SUM(G2:G24)-G25</f>
        <v>13</v>
      </c>
      <c r="H26" s="218"/>
      <c r="I26" s="219">
        <f>SUM(I2:I25)</f>
        <v>9</v>
      </c>
      <c r="J26" s="122" t="s">
        <v>0</v>
      </c>
      <c r="K26" s="122">
        <f>SUM(K2:K25)</f>
        <v>18</v>
      </c>
      <c r="M26" s="31" t="s">
        <v>99</v>
      </c>
      <c r="N26" s="213" t="s">
        <v>100</v>
      </c>
      <c r="O26" s="216">
        <f>SUM(O4:O25)</f>
        <v>5</v>
      </c>
      <c r="P26" s="217"/>
      <c r="Q26" s="202">
        <f>SUM(Q4:Q25)</f>
        <v>5</v>
      </c>
      <c r="R26" s="201">
        <v>-1</v>
      </c>
      <c r="S26" s="204">
        <f>SUM(S4:S24)-S25</f>
        <v>7</v>
      </c>
      <c r="T26" s="204"/>
      <c r="U26" s="205">
        <f>SUM(U2:U25)</f>
        <v>20</v>
      </c>
      <c r="W26" s="122">
        <f>SUM(W2:W25)</f>
        <v>17</v>
      </c>
      <c r="Y26" s="31" t="s">
        <v>99</v>
      </c>
      <c r="Z26" s="213" t="s">
        <v>100</v>
      </c>
      <c r="AA26" s="27">
        <f>SUM(AA2:AA25)</f>
        <v>5</v>
      </c>
      <c r="AB26" s="201"/>
      <c r="AC26" s="202">
        <f>SUM(AC2:AC25)</f>
        <v>3</v>
      </c>
      <c r="AD26" s="201">
        <v>-1</v>
      </c>
      <c r="AE26" s="204">
        <f>SUM(AE2:AE24)-AE25</f>
        <v>13</v>
      </c>
      <c r="AF26" s="204"/>
      <c r="AG26" s="205">
        <f>SUM(AG2:AG25)</f>
        <v>19</v>
      </c>
      <c r="AI26" s="122">
        <f>SUM(AI2:AI25)</f>
        <v>20</v>
      </c>
      <c r="AK26" s="31" t="s">
        <v>99</v>
      </c>
      <c r="AL26" s="213" t="s">
        <v>100</v>
      </c>
      <c r="AM26" s="27">
        <f>SUM(AM2:AM25)</f>
        <v>5</v>
      </c>
      <c r="AN26" s="201"/>
      <c r="AO26" s="202">
        <f>SUM(AO2:AO25)</f>
        <v>5</v>
      </c>
      <c r="AP26" s="201">
        <v>-1</v>
      </c>
      <c r="AQ26" s="204">
        <f>SUM(AQ2:AQ24)-AQ25</f>
        <v>17</v>
      </c>
      <c r="AR26" s="204"/>
      <c r="AS26" s="205">
        <f>SUM(AS2:AS25)</f>
        <v>21</v>
      </c>
      <c r="AU26" s="122">
        <f>SUM(AU2:AU25)</f>
        <v>24</v>
      </c>
      <c r="AW26" s="31" t="s">
        <v>99</v>
      </c>
      <c r="AX26" s="88" t="s">
        <v>100</v>
      </c>
      <c r="AY26" s="27">
        <f>SUM(AY2:AY25)</f>
        <v>5</v>
      </c>
      <c r="AZ26" s="201"/>
      <c r="BA26" s="202">
        <f>SUM(BA2:BA25)</f>
        <v>7</v>
      </c>
      <c r="BB26" s="203">
        <v>-1</v>
      </c>
      <c r="BC26" s="204">
        <f>SUM(BC2:BC24)-BC25</f>
        <v>11</v>
      </c>
      <c r="BD26" s="204">
        <f>SUM(BD2:BD19)</f>
        <v>4</v>
      </c>
      <c r="BE26" s="205">
        <f>SUM(BE2:BE25)</f>
        <v>12</v>
      </c>
      <c r="BF26" s="122"/>
      <c r="BG26" s="122">
        <f>SUM(BG2:BG25)</f>
        <v>11</v>
      </c>
    </row>
    <row r="27" spans="1:70" s="297" customFormat="1" ht="20.100000000000001" customHeight="1" thickBot="1">
      <c r="A27" s="303"/>
      <c r="C27" s="300"/>
      <c r="D27" s="300"/>
      <c r="E27" s="304"/>
      <c r="F27" s="300"/>
      <c r="G27" s="302"/>
      <c r="H27" s="302"/>
      <c r="I27" s="302"/>
      <c r="J27" s="302"/>
      <c r="K27" s="302"/>
      <c r="L27" s="300"/>
      <c r="M27" s="303"/>
      <c r="O27" s="300"/>
      <c r="P27" s="300"/>
      <c r="Q27" s="304"/>
      <c r="R27" s="300"/>
      <c r="S27" s="302"/>
      <c r="T27" s="302"/>
      <c r="U27" s="302"/>
      <c r="V27" s="302"/>
      <c r="W27" s="302"/>
      <c r="X27" s="302"/>
      <c r="Y27" s="303"/>
      <c r="AA27" s="300"/>
      <c r="AB27" s="300"/>
      <c r="AC27" s="304"/>
      <c r="AD27" s="300"/>
      <c r="AE27" s="302"/>
      <c r="AF27" s="302"/>
      <c r="AG27" s="302"/>
      <c r="AH27" s="302"/>
      <c r="AI27" s="302"/>
      <c r="AJ27" s="300"/>
      <c r="AK27" s="305"/>
      <c r="AM27" s="300"/>
      <c r="AN27" s="300"/>
      <c r="AO27" s="304"/>
      <c r="AP27" s="300"/>
      <c r="AQ27" s="302"/>
      <c r="AR27" s="302"/>
      <c r="AS27" s="302"/>
      <c r="AT27" s="302"/>
      <c r="AU27" s="302"/>
      <c r="AV27" s="300"/>
      <c r="AW27" s="303"/>
      <c r="AY27" s="300"/>
      <c r="AZ27" s="300"/>
      <c r="BA27" s="304"/>
      <c r="BC27" s="302"/>
      <c r="BD27" s="302"/>
      <c r="BE27" s="302"/>
      <c r="BF27" s="302"/>
      <c r="BG27" s="302"/>
    </row>
    <row r="28" spans="1:70" s="43" customFormat="1" ht="18" thickBot="1">
      <c r="A28" s="97"/>
      <c r="B28" s="100" t="s">
        <v>589</v>
      </c>
      <c r="C28" s="98"/>
      <c r="D28" s="195"/>
      <c r="E28" s="196">
        <v>2019</v>
      </c>
      <c r="F28" s="195"/>
      <c r="G28" s="197">
        <v>2020</v>
      </c>
      <c r="H28" s="197"/>
      <c r="I28" s="198">
        <v>2021</v>
      </c>
      <c r="J28" s="122" t="s">
        <v>0</v>
      </c>
      <c r="K28" s="272">
        <v>2022</v>
      </c>
      <c r="L28" s="299"/>
      <c r="M28" s="97"/>
      <c r="N28" s="100" t="s">
        <v>102</v>
      </c>
      <c r="O28" s="98"/>
      <c r="P28" s="195"/>
      <c r="Q28" s="196">
        <v>2019</v>
      </c>
      <c r="R28" s="195"/>
      <c r="S28" s="197">
        <v>2020</v>
      </c>
      <c r="T28" s="197"/>
      <c r="U28" s="198">
        <v>2021</v>
      </c>
      <c r="V28" s="122">
        <v>2022</v>
      </c>
      <c r="W28" s="272">
        <v>2022</v>
      </c>
      <c r="X28" s="301"/>
      <c r="Y28" s="97"/>
      <c r="Z28" s="100" t="s">
        <v>590</v>
      </c>
      <c r="AA28" s="98"/>
      <c r="AB28" s="195"/>
      <c r="AC28" s="196">
        <v>2019</v>
      </c>
      <c r="AD28" s="195"/>
      <c r="AE28" s="197">
        <v>2020</v>
      </c>
      <c r="AF28" s="197"/>
      <c r="AG28" s="198">
        <v>2021</v>
      </c>
      <c r="AH28" s="122"/>
      <c r="AI28" s="272">
        <v>2022</v>
      </c>
      <c r="AJ28" s="299"/>
      <c r="AK28" s="97" t="s">
        <v>0</v>
      </c>
      <c r="AL28" s="100" t="s">
        <v>3</v>
      </c>
      <c r="AM28" s="98" t="s">
        <v>0</v>
      </c>
      <c r="AN28" s="195"/>
      <c r="AO28" s="196">
        <v>2019</v>
      </c>
      <c r="AP28" s="195"/>
      <c r="AQ28" s="197">
        <v>2020</v>
      </c>
      <c r="AR28" s="197"/>
      <c r="AS28" s="198">
        <v>2021</v>
      </c>
      <c r="AT28" s="122"/>
      <c r="AU28" s="272">
        <v>2022</v>
      </c>
      <c r="AV28" s="299"/>
      <c r="AW28" s="96"/>
      <c r="AX28" s="151" t="s">
        <v>324</v>
      </c>
      <c r="AY28" s="98"/>
      <c r="AZ28" s="195"/>
      <c r="BA28" s="196">
        <v>2019</v>
      </c>
      <c r="BB28" s="195"/>
      <c r="BC28" s="197">
        <v>2020</v>
      </c>
      <c r="BD28" s="197"/>
      <c r="BE28" s="198">
        <v>2021</v>
      </c>
      <c r="BF28" s="122"/>
      <c r="BG28" s="272">
        <v>2022</v>
      </c>
      <c r="BH28" s="296"/>
      <c r="BI28" s="296"/>
      <c r="BJ28" s="296"/>
      <c r="BK28" s="296"/>
      <c r="BL28" s="296"/>
      <c r="BM28" s="296"/>
      <c r="BN28" s="296"/>
      <c r="BO28" s="296"/>
      <c r="BP28" s="296"/>
      <c r="BQ28" s="296"/>
      <c r="BR28" s="296"/>
    </row>
    <row r="29" spans="1:70">
      <c r="A29" s="21">
        <v>1</v>
      </c>
      <c r="B29" s="17" t="s">
        <v>446</v>
      </c>
      <c r="C29" s="16">
        <v>1</v>
      </c>
      <c r="D29" s="16">
        <v>-1</v>
      </c>
      <c r="E29" s="118">
        <v>5</v>
      </c>
      <c r="F29" s="16">
        <v>-1</v>
      </c>
      <c r="G29" s="122">
        <v>7</v>
      </c>
      <c r="H29" s="122">
        <v>1</v>
      </c>
      <c r="I29" s="199">
        <v>6</v>
      </c>
      <c r="J29" s="122">
        <v>-1</v>
      </c>
      <c r="K29" s="124">
        <f t="shared" ref="K29:K35" si="5">SUM(I29+J29)</f>
        <v>5</v>
      </c>
      <c r="M29" s="9">
        <v>1</v>
      </c>
      <c r="N29" s="143" t="s">
        <v>174</v>
      </c>
      <c r="O29" s="157">
        <v>2</v>
      </c>
      <c r="P29" s="16">
        <v>-1</v>
      </c>
      <c r="Q29" s="118">
        <v>1</v>
      </c>
      <c r="R29" s="16">
        <v>-1</v>
      </c>
      <c r="S29" s="122">
        <v>4</v>
      </c>
      <c r="T29" s="122">
        <v>1</v>
      </c>
      <c r="U29" s="199" t="s">
        <v>0</v>
      </c>
      <c r="V29" s="122">
        <v>-1</v>
      </c>
      <c r="W29" s="124">
        <v>1</v>
      </c>
      <c r="Y29" s="21">
        <v>1</v>
      </c>
      <c r="Z29" s="17" t="s">
        <v>449</v>
      </c>
      <c r="AA29" s="157">
        <v>4</v>
      </c>
      <c r="AB29" s="16">
        <v>-1</v>
      </c>
      <c r="AC29" s="118">
        <v>2</v>
      </c>
      <c r="AD29" s="16">
        <v>-1</v>
      </c>
      <c r="AE29" s="122">
        <v>1</v>
      </c>
      <c r="AF29" s="122">
        <v>1</v>
      </c>
      <c r="AG29" s="199">
        <v>5</v>
      </c>
      <c r="AH29" s="122">
        <v>-1</v>
      </c>
      <c r="AI29" s="124">
        <f t="shared" si="1"/>
        <v>4</v>
      </c>
      <c r="AK29" s="21">
        <v>1</v>
      </c>
      <c r="AL29" s="17" t="s">
        <v>201</v>
      </c>
      <c r="AM29" s="157">
        <v>2</v>
      </c>
      <c r="AN29" s="16">
        <v>-1</v>
      </c>
      <c r="AO29" s="118">
        <v>1</v>
      </c>
      <c r="AP29" s="16">
        <v>-1</v>
      </c>
      <c r="AQ29" s="122">
        <v>9</v>
      </c>
      <c r="AR29" s="122">
        <v>1</v>
      </c>
      <c r="AS29" s="199">
        <v>8</v>
      </c>
      <c r="AT29" s="122">
        <v>-1</v>
      </c>
      <c r="AU29" s="124">
        <f t="shared" si="2"/>
        <v>7</v>
      </c>
      <c r="AW29" s="9">
        <v>1</v>
      </c>
      <c r="AX29" s="17" t="s">
        <v>110</v>
      </c>
      <c r="AY29" s="224">
        <v>1</v>
      </c>
      <c r="AZ29" s="16">
        <v>-1</v>
      </c>
      <c r="BA29" s="118">
        <v>8</v>
      </c>
      <c r="BB29" s="11">
        <v>-1</v>
      </c>
      <c r="BC29" s="122">
        <f>SUM(BA29+BB29)</f>
        <v>7</v>
      </c>
      <c r="BD29" s="122">
        <v>1</v>
      </c>
      <c r="BE29" s="199">
        <v>6</v>
      </c>
      <c r="BF29" s="122">
        <v>-1</v>
      </c>
      <c r="BG29" s="124">
        <f t="shared" si="3"/>
        <v>5</v>
      </c>
    </row>
    <row r="30" spans="1:70">
      <c r="A30" s="22">
        <v>2</v>
      </c>
      <c r="B30" s="222" t="s">
        <v>591</v>
      </c>
      <c r="C30" s="157">
        <v>1</v>
      </c>
      <c r="D30" s="16">
        <v>-1</v>
      </c>
      <c r="E30" s="118">
        <v>2</v>
      </c>
      <c r="F30" s="16">
        <v>-1</v>
      </c>
      <c r="G30" s="122">
        <f>SUM(E30+F30)</f>
        <v>1</v>
      </c>
      <c r="H30" s="122">
        <v>1</v>
      </c>
      <c r="I30" s="199">
        <v>4</v>
      </c>
      <c r="J30" s="122">
        <v>-1</v>
      </c>
      <c r="K30" s="122">
        <f t="shared" si="5"/>
        <v>3</v>
      </c>
      <c r="M30" s="12">
        <v>2</v>
      </c>
      <c r="N30" s="13" t="s">
        <v>245</v>
      </c>
      <c r="O30" s="157">
        <v>1</v>
      </c>
      <c r="P30" s="15">
        <v>-1</v>
      </c>
      <c r="Q30" s="118">
        <v>1</v>
      </c>
      <c r="R30" s="16">
        <v>-1</v>
      </c>
      <c r="S30" s="122">
        <v>4</v>
      </c>
      <c r="T30" s="122">
        <v>1</v>
      </c>
      <c r="U30" s="199">
        <f>S30-T30</f>
        <v>3</v>
      </c>
      <c r="V30" s="122">
        <v>-1</v>
      </c>
      <c r="W30" s="122">
        <f t="shared" si="0"/>
        <v>2</v>
      </c>
      <c r="Y30" s="22">
        <v>2</v>
      </c>
      <c r="Z30" s="13" t="s">
        <v>503</v>
      </c>
      <c r="AA30" s="157"/>
      <c r="AG30" s="199"/>
      <c r="AI30" s="122">
        <v>1</v>
      </c>
      <c r="AK30" s="22">
        <v>2</v>
      </c>
      <c r="AL30" s="13" t="s">
        <v>504</v>
      </c>
      <c r="AM30" s="157">
        <v>2</v>
      </c>
      <c r="AN30" s="16">
        <v>-1</v>
      </c>
      <c r="AO30" s="118">
        <v>2</v>
      </c>
      <c r="AP30" s="16">
        <v>-1</v>
      </c>
      <c r="AQ30" s="122">
        <v>1</v>
      </c>
      <c r="AR30" s="122">
        <v>1</v>
      </c>
      <c r="AS30" s="199">
        <v>2</v>
      </c>
      <c r="AT30" s="122">
        <v>-1</v>
      </c>
      <c r="AU30" s="122">
        <f t="shared" si="2"/>
        <v>1</v>
      </c>
      <c r="AW30" s="12">
        <v>2</v>
      </c>
      <c r="AX30" s="13" t="s">
        <v>242</v>
      </c>
      <c r="AY30" s="157"/>
      <c r="AZ30" s="16" t="s">
        <v>0</v>
      </c>
      <c r="BC30" s="122">
        <v>4</v>
      </c>
      <c r="BD30" s="122">
        <v>1</v>
      </c>
      <c r="BE30" s="199">
        <f>SUM(BC30-BD30)</f>
        <v>3</v>
      </c>
      <c r="BF30" s="122">
        <v>-1</v>
      </c>
      <c r="BG30" s="122">
        <f t="shared" si="3"/>
        <v>2</v>
      </c>
    </row>
    <row r="31" spans="1:70" ht="16.5" thickBot="1">
      <c r="A31" s="22">
        <v>3</v>
      </c>
      <c r="B31" s="143" t="s">
        <v>42</v>
      </c>
      <c r="C31" s="157"/>
      <c r="D31" s="15"/>
      <c r="I31" s="199">
        <v>3</v>
      </c>
      <c r="J31" s="122">
        <v>-1</v>
      </c>
      <c r="K31" s="124">
        <f t="shared" si="5"/>
        <v>2</v>
      </c>
      <c r="M31" s="12">
        <v>3</v>
      </c>
      <c r="N31" s="17" t="s">
        <v>441</v>
      </c>
      <c r="O31" s="157">
        <v>3</v>
      </c>
      <c r="P31" s="16">
        <v>-1</v>
      </c>
      <c r="Q31" s="118">
        <f>O31+P31</f>
        <v>2</v>
      </c>
      <c r="R31" s="16">
        <v>-1</v>
      </c>
      <c r="S31" s="124">
        <f>SUM(Q31+R31)</f>
        <v>1</v>
      </c>
      <c r="T31" s="124">
        <v>1</v>
      </c>
      <c r="U31" s="207">
        <v>6</v>
      </c>
      <c r="V31" s="122">
        <v>-1</v>
      </c>
      <c r="W31" s="124">
        <f t="shared" si="0"/>
        <v>5</v>
      </c>
      <c r="Y31" s="22">
        <v>3</v>
      </c>
      <c r="Z31" s="13" t="s">
        <v>328</v>
      </c>
      <c r="AA31" s="157"/>
      <c r="AB31" s="15" t="s">
        <v>0</v>
      </c>
      <c r="AC31" s="118">
        <v>1</v>
      </c>
      <c r="AD31" s="16">
        <v>-1</v>
      </c>
      <c r="AE31" s="122">
        <v>4</v>
      </c>
      <c r="AF31" s="122">
        <v>1</v>
      </c>
      <c r="AG31" s="199">
        <f>SUM(AE31-AF31)</f>
        <v>3</v>
      </c>
      <c r="AH31" s="122">
        <v>-1</v>
      </c>
      <c r="AI31" s="124">
        <f t="shared" si="1"/>
        <v>2</v>
      </c>
      <c r="AK31" s="22">
        <v>3</v>
      </c>
      <c r="AL31" s="17" t="s">
        <v>454</v>
      </c>
      <c r="AM31" s="157"/>
      <c r="AQ31" s="122">
        <v>3</v>
      </c>
      <c r="AR31" s="122">
        <v>1</v>
      </c>
      <c r="AS31" s="199">
        <v>5</v>
      </c>
      <c r="AT31" s="122">
        <v>-1</v>
      </c>
      <c r="AU31" s="124">
        <f t="shared" si="2"/>
        <v>4</v>
      </c>
      <c r="AW31" s="12">
        <v>3</v>
      </c>
      <c r="AX31" s="17" t="s">
        <v>455</v>
      </c>
      <c r="AY31" s="157">
        <v>3</v>
      </c>
      <c r="AZ31" s="16">
        <v>-1</v>
      </c>
      <c r="BA31" s="118">
        <f>AY31+AZ31</f>
        <v>2</v>
      </c>
      <c r="BB31" s="11">
        <v>-1</v>
      </c>
      <c r="BC31" s="122">
        <f>SUM(BA31+BB31)</f>
        <v>1</v>
      </c>
      <c r="BD31" s="131">
        <v>1</v>
      </c>
      <c r="BE31" s="199">
        <v>3</v>
      </c>
      <c r="BF31" s="122">
        <v>-1</v>
      </c>
      <c r="BG31" s="124">
        <f t="shared" si="3"/>
        <v>2</v>
      </c>
    </row>
    <row r="32" spans="1:70">
      <c r="A32" s="21">
        <v>4</v>
      </c>
      <c r="B32" s="17" t="s">
        <v>227</v>
      </c>
      <c r="C32" s="157">
        <v>1</v>
      </c>
      <c r="D32" s="16">
        <v>-1</v>
      </c>
      <c r="E32" s="118">
        <v>1</v>
      </c>
      <c r="F32" s="16">
        <v>-1</v>
      </c>
      <c r="G32" s="122">
        <v>3</v>
      </c>
      <c r="H32" s="122">
        <v>1</v>
      </c>
      <c r="I32" s="199">
        <f>G32-H32</f>
        <v>2</v>
      </c>
      <c r="J32" s="122">
        <v>-1</v>
      </c>
      <c r="K32" s="122">
        <f t="shared" si="5"/>
        <v>1</v>
      </c>
      <c r="M32" s="9">
        <v>4</v>
      </c>
      <c r="N32" s="13" t="s">
        <v>268</v>
      </c>
      <c r="O32" s="157"/>
      <c r="S32" s="122">
        <v>3</v>
      </c>
      <c r="T32" s="122">
        <v>1</v>
      </c>
      <c r="U32" s="199">
        <f>S32-T32</f>
        <v>2</v>
      </c>
      <c r="V32" s="122">
        <v>-1</v>
      </c>
      <c r="W32" s="122">
        <f t="shared" si="0"/>
        <v>1</v>
      </c>
      <c r="Y32" s="21">
        <v>4</v>
      </c>
      <c r="Z32" s="295" t="s">
        <v>699</v>
      </c>
      <c r="AA32" s="157"/>
      <c r="AG32" s="199">
        <v>1</v>
      </c>
      <c r="AH32" s="122">
        <v>-1</v>
      </c>
      <c r="AI32" s="122">
        <v>1</v>
      </c>
      <c r="AK32" s="21">
        <v>4</v>
      </c>
      <c r="AL32" s="13" t="s">
        <v>31</v>
      </c>
      <c r="AM32" s="157"/>
      <c r="AR32" s="153"/>
      <c r="AS32" s="199">
        <v>2</v>
      </c>
      <c r="AT32" s="122">
        <v>-1</v>
      </c>
      <c r="AU32" s="122">
        <f t="shared" si="2"/>
        <v>1</v>
      </c>
      <c r="AW32" s="9">
        <v>4</v>
      </c>
      <c r="AX32" s="13" t="s">
        <v>163</v>
      </c>
      <c r="AY32" s="157">
        <v>1</v>
      </c>
      <c r="AZ32" s="16">
        <v>-1</v>
      </c>
      <c r="BA32" s="118">
        <v>4</v>
      </c>
      <c r="BB32" s="11">
        <v>-1</v>
      </c>
      <c r="BC32" s="122">
        <f>SUM(BA32+BB32)</f>
        <v>3</v>
      </c>
      <c r="BD32" s="122">
        <v>1</v>
      </c>
      <c r="BE32" s="199">
        <f>SUM(BC32-BD32)</f>
        <v>2</v>
      </c>
      <c r="BF32" s="122">
        <v>-1</v>
      </c>
      <c r="BG32" s="122">
        <f t="shared" si="3"/>
        <v>1</v>
      </c>
    </row>
    <row r="33" spans="1:70">
      <c r="A33" s="22">
        <v>5</v>
      </c>
      <c r="B33" s="143" t="s">
        <v>171</v>
      </c>
      <c r="C33" s="157"/>
      <c r="G33" s="122">
        <v>3</v>
      </c>
      <c r="H33" s="122">
        <v>1</v>
      </c>
      <c r="I33" s="199">
        <f>G33-H33</f>
        <v>2</v>
      </c>
      <c r="J33" s="122">
        <v>-1</v>
      </c>
      <c r="K33" s="124">
        <f t="shared" si="5"/>
        <v>1</v>
      </c>
      <c r="M33" s="12">
        <v>5</v>
      </c>
      <c r="N33" s="13" t="s">
        <v>592</v>
      </c>
      <c r="O33" s="157"/>
      <c r="U33" s="199">
        <v>2</v>
      </c>
      <c r="V33" s="122">
        <v>-1</v>
      </c>
      <c r="W33" s="124">
        <f t="shared" si="0"/>
        <v>1</v>
      </c>
      <c r="Y33" s="22">
        <v>5</v>
      </c>
      <c r="Z33" s="143" t="s">
        <v>123</v>
      </c>
      <c r="AA33" s="157">
        <v>1</v>
      </c>
      <c r="AB33" s="16">
        <v>-1</v>
      </c>
      <c r="AC33" s="118">
        <v>4</v>
      </c>
      <c r="AD33" s="16">
        <v>-1</v>
      </c>
      <c r="AE33" s="122">
        <f>AC33+AD33</f>
        <v>3</v>
      </c>
      <c r="AF33" s="122">
        <v>1</v>
      </c>
      <c r="AG33" s="199">
        <f>SUM(AE33-AF33)</f>
        <v>2</v>
      </c>
      <c r="AH33" s="122">
        <v>-1</v>
      </c>
      <c r="AI33" s="124">
        <f t="shared" si="1"/>
        <v>1</v>
      </c>
      <c r="AK33" s="22">
        <v>5</v>
      </c>
      <c r="AL33" s="143" t="s">
        <v>119</v>
      </c>
      <c r="AM33" s="157"/>
      <c r="AQ33" s="153"/>
      <c r="AR33" s="153"/>
      <c r="AS33" s="199"/>
      <c r="AU33" s="124">
        <v>1</v>
      </c>
      <c r="AW33" s="12">
        <v>5</v>
      </c>
      <c r="AX33" s="13" t="s">
        <v>13</v>
      </c>
      <c r="AY33" s="157"/>
      <c r="BC33" s="122"/>
      <c r="BD33" s="122"/>
      <c r="BE33" s="199">
        <v>2</v>
      </c>
      <c r="BF33" s="122">
        <v>-1</v>
      </c>
      <c r="BG33" s="124">
        <f t="shared" si="3"/>
        <v>1</v>
      </c>
    </row>
    <row r="34" spans="1:70" ht="16.5" thickBot="1">
      <c r="A34" s="22">
        <v>6</v>
      </c>
      <c r="B34" s="17" t="s">
        <v>700</v>
      </c>
      <c r="C34" s="157">
        <v>1</v>
      </c>
      <c r="D34" s="16">
        <v>-1</v>
      </c>
      <c r="E34" s="118">
        <v>1</v>
      </c>
      <c r="F34" s="16">
        <v>-1</v>
      </c>
      <c r="G34" s="122">
        <v>3</v>
      </c>
      <c r="H34" s="122">
        <v>1</v>
      </c>
      <c r="I34" s="199">
        <v>1</v>
      </c>
      <c r="J34" s="122">
        <v>-1</v>
      </c>
      <c r="K34" s="122">
        <v>5</v>
      </c>
      <c r="M34" s="12">
        <v>6</v>
      </c>
      <c r="N34" s="17" t="s">
        <v>701</v>
      </c>
      <c r="O34" s="157"/>
      <c r="S34" s="122">
        <v>2</v>
      </c>
      <c r="T34" s="122">
        <v>1</v>
      </c>
      <c r="U34" s="199">
        <f>S34-T34</f>
        <v>1</v>
      </c>
      <c r="V34" s="122">
        <v>-1</v>
      </c>
      <c r="W34" s="122">
        <v>7</v>
      </c>
      <c r="Y34" s="22">
        <v>6</v>
      </c>
      <c r="Z34" s="13" t="s">
        <v>125</v>
      </c>
      <c r="AA34" s="16">
        <v>3</v>
      </c>
      <c r="AB34" s="16">
        <v>-1</v>
      </c>
      <c r="AC34" s="118">
        <v>4</v>
      </c>
      <c r="AD34" s="16">
        <v>-1</v>
      </c>
      <c r="AE34" s="122">
        <f>AC34+AD34</f>
        <v>3</v>
      </c>
      <c r="AF34" s="122">
        <v>1</v>
      </c>
      <c r="AG34" s="199">
        <f>SUM(AE34-AF34)</f>
        <v>2</v>
      </c>
      <c r="AH34" s="122">
        <v>-1</v>
      </c>
      <c r="AI34" s="122">
        <f t="shared" si="1"/>
        <v>1</v>
      </c>
      <c r="AK34" s="22">
        <v>6</v>
      </c>
      <c r="AL34" s="13" t="s">
        <v>0</v>
      </c>
      <c r="AM34" s="16">
        <v>5</v>
      </c>
      <c r="AN34" s="16">
        <v>-1</v>
      </c>
      <c r="AO34" s="118">
        <v>3</v>
      </c>
      <c r="AP34" s="16">
        <v>-1</v>
      </c>
      <c r="AQ34" s="122">
        <v>2</v>
      </c>
      <c r="AR34" s="122">
        <v>1</v>
      </c>
      <c r="AS34" s="199">
        <f>AQ34-AR34</f>
        <v>1</v>
      </c>
      <c r="AT34" s="122">
        <v>-1</v>
      </c>
      <c r="AU34" s="122" t="s">
        <v>0</v>
      </c>
      <c r="AW34" s="12">
        <v>6</v>
      </c>
      <c r="AX34" s="13" t="s">
        <v>702</v>
      </c>
      <c r="AY34" s="157"/>
      <c r="BE34" s="199"/>
      <c r="BF34" s="122"/>
      <c r="BG34" s="122">
        <v>1</v>
      </c>
    </row>
    <row r="35" spans="1:70">
      <c r="A35" s="21">
        <v>7</v>
      </c>
      <c r="B35" s="143" t="s">
        <v>594</v>
      </c>
      <c r="C35" s="247"/>
      <c r="D35" s="85"/>
      <c r="E35" s="121"/>
      <c r="F35" s="85"/>
      <c r="G35" s="124"/>
      <c r="H35" s="124"/>
      <c r="I35" s="207">
        <v>2</v>
      </c>
      <c r="J35" s="122">
        <v>-1</v>
      </c>
      <c r="K35" s="124">
        <f t="shared" si="5"/>
        <v>1</v>
      </c>
      <c r="M35" s="9">
        <v>7</v>
      </c>
      <c r="N35" s="291" t="s">
        <v>675</v>
      </c>
      <c r="O35" s="157"/>
      <c r="U35" s="199"/>
      <c r="W35" s="124">
        <v>1</v>
      </c>
      <c r="Y35" s="21">
        <v>7</v>
      </c>
      <c r="Z35" s="292" t="s">
        <v>679</v>
      </c>
      <c r="AA35" s="157"/>
      <c r="AG35" s="199"/>
      <c r="AI35" s="124">
        <v>1</v>
      </c>
      <c r="AK35" s="21">
        <v>7</v>
      </c>
      <c r="AL35" s="143" t="s">
        <v>595</v>
      </c>
      <c r="AM35" s="157"/>
      <c r="AQ35" s="153">
        <v>2</v>
      </c>
      <c r="AR35" s="122">
        <v>1</v>
      </c>
      <c r="AS35" s="199">
        <v>4</v>
      </c>
      <c r="AT35" s="122">
        <v>-1</v>
      </c>
      <c r="AU35" s="124">
        <f t="shared" si="2"/>
        <v>3</v>
      </c>
      <c r="AW35" s="9">
        <v>7</v>
      </c>
      <c r="AX35" s="291" t="s">
        <v>680</v>
      </c>
      <c r="AY35" s="157"/>
      <c r="BD35" s="122"/>
      <c r="BE35" s="199"/>
      <c r="BF35" s="122"/>
      <c r="BG35" s="124">
        <v>1</v>
      </c>
    </row>
    <row r="36" spans="1:70">
      <c r="A36" s="22">
        <v>8</v>
      </c>
      <c r="B36" s="13" t="s">
        <v>329</v>
      </c>
      <c r="C36" s="157"/>
      <c r="I36" s="199"/>
      <c r="K36" s="122">
        <v>1</v>
      </c>
      <c r="M36" s="12">
        <v>8</v>
      </c>
      <c r="N36" s="13"/>
      <c r="O36" s="268"/>
      <c r="P36" s="268"/>
      <c r="Q36" s="269"/>
      <c r="R36" s="268"/>
      <c r="S36" s="265"/>
      <c r="T36" s="265"/>
      <c r="U36" s="270"/>
      <c r="W36" s="265"/>
      <c r="Y36" s="22">
        <v>8</v>
      </c>
      <c r="Z36" s="109" t="s">
        <v>35</v>
      </c>
      <c r="AA36" s="157"/>
      <c r="AG36" s="199"/>
      <c r="AI36" s="122">
        <v>2</v>
      </c>
      <c r="AK36" s="22">
        <v>8</v>
      </c>
      <c r="AL36" s="223" t="s">
        <v>542</v>
      </c>
      <c r="AM36" s="28"/>
      <c r="AN36" s="15"/>
      <c r="AO36" s="15"/>
      <c r="AP36" s="15"/>
      <c r="AQ36" s="15">
        <v>2</v>
      </c>
      <c r="AR36" s="122">
        <v>1</v>
      </c>
      <c r="AS36" s="206">
        <v>2</v>
      </c>
      <c r="AT36" s="122">
        <v>-1</v>
      </c>
      <c r="AU36" s="122">
        <f t="shared" si="2"/>
        <v>1</v>
      </c>
      <c r="AW36" s="12">
        <v>8</v>
      </c>
      <c r="AX36" s="17" t="s">
        <v>703</v>
      </c>
      <c r="AY36" s="267"/>
      <c r="AZ36" s="268"/>
      <c r="BA36" s="269"/>
      <c r="BB36" s="273"/>
      <c r="BC36" s="265"/>
      <c r="BD36" s="265"/>
      <c r="BE36" s="270"/>
      <c r="BF36" s="265"/>
      <c r="BG36" s="122">
        <v>5</v>
      </c>
    </row>
    <row r="37" spans="1:70" ht="16.5" thickBot="1">
      <c r="A37" s="22">
        <v>9</v>
      </c>
      <c r="B37" s="292" t="s">
        <v>674</v>
      </c>
      <c r="C37" s="157"/>
      <c r="G37" s="122">
        <v>2</v>
      </c>
      <c r="H37" s="122">
        <v>1</v>
      </c>
      <c r="I37" s="199">
        <f>G37-H37</f>
        <v>1</v>
      </c>
      <c r="J37" s="122">
        <v>-1</v>
      </c>
      <c r="K37" s="124">
        <v>1</v>
      </c>
      <c r="M37" s="12">
        <v>9</v>
      </c>
      <c r="N37" s="143"/>
      <c r="O37" s="157"/>
      <c r="U37" s="199"/>
      <c r="W37" s="293"/>
      <c r="Y37" s="22">
        <v>9</v>
      </c>
      <c r="Z37" s="254" t="s">
        <v>326</v>
      </c>
      <c r="AA37" s="157"/>
      <c r="AE37" s="122">
        <v>1</v>
      </c>
      <c r="AF37" s="122">
        <v>1</v>
      </c>
      <c r="AG37" s="199" t="s">
        <v>0</v>
      </c>
      <c r="AI37" s="124">
        <v>3</v>
      </c>
      <c r="AK37" s="22">
        <v>9</v>
      </c>
      <c r="AL37" s="291" t="s">
        <v>676</v>
      </c>
      <c r="AM37" s="157">
        <v>1</v>
      </c>
      <c r="AN37" s="16">
        <v>-1</v>
      </c>
      <c r="AO37" s="118">
        <v>2</v>
      </c>
      <c r="AP37" s="16">
        <v>-1</v>
      </c>
      <c r="AQ37" s="153">
        <v>1</v>
      </c>
      <c r="AR37" s="122">
        <v>1</v>
      </c>
      <c r="AS37" s="199">
        <v>1</v>
      </c>
      <c r="AT37" s="122">
        <v>-1</v>
      </c>
      <c r="AU37" s="124">
        <v>1</v>
      </c>
      <c r="AW37" s="12">
        <v>9</v>
      </c>
      <c r="AX37" s="180"/>
      <c r="BC37" s="122"/>
      <c r="BD37" s="122"/>
      <c r="BE37" s="199"/>
      <c r="BF37" s="122"/>
      <c r="BG37" s="124" t="s">
        <v>0</v>
      </c>
    </row>
    <row r="38" spans="1:70">
      <c r="A38" s="21">
        <v>10</v>
      </c>
      <c r="B38" s="13" t="s">
        <v>116</v>
      </c>
      <c r="I38" s="199"/>
      <c r="K38" s="122">
        <v>1</v>
      </c>
      <c r="M38" s="9">
        <v>10</v>
      </c>
      <c r="N38" s="13"/>
      <c r="U38" s="199"/>
      <c r="W38" s="265"/>
      <c r="Y38" s="21">
        <v>10</v>
      </c>
      <c r="Z38" s="17" t="s">
        <v>51</v>
      </c>
      <c r="AA38" s="157"/>
      <c r="AG38" s="199"/>
      <c r="AI38" s="122">
        <v>1</v>
      </c>
      <c r="AK38" s="21">
        <v>10</v>
      </c>
      <c r="AL38" s="13" t="s">
        <v>483</v>
      </c>
      <c r="AM38" s="157"/>
      <c r="AS38" s="199">
        <v>2</v>
      </c>
      <c r="AT38" s="122">
        <v>-1</v>
      </c>
      <c r="AU38" s="122">
        <f t="shared" si="2"/>
        <v>1</v>
      </c>
      <c r="AW38" s="9">
        <v>10</v>
      </c>
      <c r="AX38" s="13"/>
      <c r="BC38" s="122"/>
      <c r="BD38" s="122"/>
      <c r="BE38" s="199"/>
      <c r="BF38" s="122"/>
      <c r="BG38" s="122" t="s">
        <v>0</v>
      </c>
    </row>
    <row r="39" spans="1:70">
      <c r="A39" s="22">
        <v>11</v>
      </c>
      <c r="B39" s="143"/>
      <c r="C39" s="268"/>
      <c r="D39" s="268"/>
      <c r="E39" s="269"/>
      <c r="F39" s="268"/>
      <c r="G39" s="265"/>
      <c r="H39" s="265"/>
      <c r="I39" s="270"/>
      <c r="J39" s="265"/>
      <c r="K39" s="293"/>
      <c r="M39" s="12">
        <v>11</v>
      </c>
      <c r="N39" s="13"/>
      <c r="O39" s="157"/>
      <c r="U39" s="199"/>
      <c r="W39" s="293"/>
      <c r="Y39" s="22">
        <v>11</v>
      </c>
      <c r="Z39" s="143" t="s">
        <v>0</v>
      </c>
      <c r="AG39" s="199">
        <v>1</v>
      </c>
      <c r="AH39" s="122">
        <v>-1</v>
      </c>
      <c r="AI39" s="124" t="s">
        <v>0</v>
      </c>
      <c r="AK39" s="22">
        <v>11</v>
      </c>
      <c r="AL39" s="90"/>
      <c r="AM39" s="157"/>
      <c r="AS39" s="199"/>
      <c r="AU39" s="124"/>
      <c r="AW39" s="12">
        <v>11</v>
      </c>
      <c r="AX39" s="143"/>
      <c r="AY39" s="157"/>
      <c r="BC39" s="122"/>
      <c r="BD39" s="122"/>
      <c r="BE39" s="199"/>
      <c r="BF39" s="122"/>
      <c r="BG39" s="124" t="s">
        <v>0</v>
      </c>
    </row>
    <row r="40" spans="1:70" ht="16.5" thickBot="1">
      <c r="A40" s="22">
        <v>12</v>
      </c>
      <c r="B40" s="13"/>
      <c r="I40" s="199"/>
      <c r="M40" s="12">
        <v>12</v>
      </c>
      <c r="N40" s="13"/>
      <c r="U40" s="199"/>
      <c r="W40" s="265"/>
      <c r="Y40" s="22">
        <v>12</v>
      </c>
      <c r="Z40" s="13"/>
      <c r="AA40" s="157"/>
      <c r="AG40" s="199"/>
      <c r="AK40" s="22">
        <v>12</v>
      </c>
      <c r="AL40" s="13"/>
      <c r="AM40" s="157"/>
      <c r="AQ40" s="153"/>
      <c r="AR40" s="153"/>
      <c r="AS40" s="199"/>
      <c r="AW40" s="12">
        <v>12</v>
      </c>
      <c r="AX40" s="13"/>
      <c r="AY40" s="157"/>
      <c r="BC40" s="122"/>
      <c r="BE40" s="199"/>
      <c r="BF40" s="122"/>
      <c r="BG40" s="122" t="s">
        <v>0</v>
      </c>
    </row>
    <row r="41" spans="1:70">
      <c r="A41" s="21">
        <v>13</v>
      </c>
      <c r="B41" s="143"/>
      <c r="C41" s="157"/>
      <c r="I41" s="270"/>
      <c r="J41" s="265"/>
      <c r="K41" s="293"/>
      <c r="M41" s="9">
        <v>13</v>
      </c>
      <c r="N41" s="13"/>
      <c r="U41" s="199"/>
      <c r="W41" s="293"/>
      <c r="Y41" s="21">
        <v>13</v>
      </c>
      <c r="Z41" s="143"/>
      <c r="AA41" s="85"/>
      <c r="AB41" s="85"/>
      <c r="AC41" s="121"/>
      <c r="AD41" s="85"/>
      <c r="AE41" s="124"/>
      <c r="AF41" s="124"/>
      <c r="AG41" s="207"/>
      <c r="AI41" s="124"/>
      <c r="AK41" s="21">
        <v>13</v>
      </c>
      <c r="AL41" s="143"/>
      <c r="AM41" s="85"/>
      <c r="AN41" s="85"/>
      <c r="AO41" s="121"/>
      <c r="AP41" s="85"/>
      <c r="AQ41" s="124"/>
      <c r="AR41" s="124"/>
      <c r="AS41" s="207"/>
      <c r="AU41" s="124"/>
      <c r="AW41" s="9">
        <v>13</v>
      </c>
      <c r="AX41" s="13"/>
      <c r="AY41" s="157"/>
      <c r="BC41" s="122"/>
      <c r="BD41" s="122"/>
      <c r="BE41" s="199"/>
      <c r="BF41" s="122"/>
      <c r="BG41" s="124" t="s">
        <v>0</v>
      </c>
    </row>
    <row r="42" spans="1:70">
      <c r="A42" s="22">
        <v>14</v>
      </c>
      <c r="B42" s="13"/>
      <c r="I42" s="199"/>
      <c r="M42" s="12">
        <v>14</v>
      </c>
      <c r="N42" s="13"/>
      <c r="U42" s="199"/>
      <c r="W42" s="265"/>
      <c r="Y42" s="22">
        <v>14</v>
      </c>
      <c r="Z42" s="13"/>
      <c r="AA42" s="157"/>
      <c r="AG42" s="199"/>
      <c r="AK42" s="22">
        <v>14</v>
      </c>
      <c r="AL42" s="13" t="s">
        <v>0</v>
      </c>
      <c r="AM42" s="157"/>
      <c r="AQ42" s="153"/>
      <c r="AS42" s="199"/>
      <c r="AW42" s="12">
        <v>14</v>
      </c>
      <c r="AX42" s="13"/>
      <c r="AY42" s="157"/>
      <c r="BC42" s="122"/>
      <c r="BD42" s="122"/>
      <c r="BE42" s="199"/>
      <c r="BF42" s="122"/>
      <c r="BG42" s="122" t="s">
        <v>0</v>
      </c>
    </row>
    <row r="43" spans="1:70" ht="16.5" thickBot="1">
      <c r="A43" s="22">
        <v>15</v>
      </c>
      <c r="B43" s="13"/>
      <c r="C43" s="157"/>
      <c r="I43" s="199"/>
      <c r="K43" s="293"/>
      <c r="M43" s="12">
        <v>15</v>
      </c>
      <c r="N43" s="13"/>
      <c r="U43" s="199"/>
      <c r="W43" s="293"/>
      <c r="Y43" s="22">
        <v>15</v>
      </c>
      <c r="Z43" s="13"/>
      <c r="AA43" s="157"/>
      <c r="AG43" s="199"/>
      <c r="AI43" s="124"/>
      <c r="AK43" s="22">
        <v>15</v>
      </c>
      <c r="AL43" s="13" t="s">
        <v>0</v>
      </c>
      <c r="AM43" s="157"/>
      <c r="AQ43" s="153"/>
      <c r="AR43" s="153"/>
      <c r="AS43" s="199" t="s">
        <v>0</v>
      </c>
      <c r="AU43" s="124"/>
      <c r="AW43" s="12">
        <v>15</v>
      </c>
      <c r="AX43" s="13"/>
      <c r="AY43" s="157"/>
      <c r="BC43" s="122"/>
      <c r="BD43" s="122"/>
      <c r="BE43" s="199"/>
      <c r="BF43" s="122"/>
      <c r="BG43" s="124" t="s">
        <v>0</v>
      </c>
    </row>
    <row r="44" spans="1:70">
      <c r="A44" s="21">
        <v>16</v>
      </c>
      <c r="B44" s="13" t="s">
        <v>0</v>
      </c>
      <c r="I44" s="199"/>
      <c r="M44" s="9">
        <v>16</v>
      </c>
      <c r="N44" s="152" t="s">
        <v>0</v>
      </c>
      <c r="O44" s="157"/>
      <c r="U44" s="199"/>
      <c r="W44" s="265"/>
      <c r="Y44" s="21">
        <v>16</v>
      </c>
      <c r="Z44" s="13" t="s">
        <v>0</v>
      </c>
      <c r="AA44" s="157"/>
      <c r="AG44" s="199"/>
      <c r="AK44" s="21">
        <v>16</v>
      </c>
      <c r="AL44" s="13" t="s">
        <v>0</v>
      </c>
      <c r="AM44" s="157"/>
      <c r="AQ44" s="153"/>
      <c r="AS44" s="199"/>
      <c r="AW44" s="9">
        <v>16</v>
      </c>
      <c r="AX44" s="13" t="s">
        <v>0</v>
      </c>
      <c r="AY44" s="157"/>
      <c r="BC44" s="122"/>
      <c r="BE44" s="199"/>
      <c r="BF44" s="122"/>
      <c r="BG44" s="122" t="s">
        <v>0</v>
      </c>
    </row>
    <row r="45" spans="1:70">
      <c r="A45" s="22"/>
      <c r="B45" s="143" t="s">
        <v>0</v>
      </c>
      <c r="C45" s="157" t="s">
        <v>0</v>
      </c>
      <c r="E45" s="118" t="s">
        <v>0</v>
      </c>
      <c r="F45" s="16" t="s">
        <v>0</v>
      </c>
      <c r="G45" s="122" t="s">
        <v>0</v>
      </c>
      <c r="I45" s="199" t="s">
        <v>0</v>
      </c>
      <c r="K45" s="293"/>
      <c r="M45" s="12"/>
      <c r="N45" s="13" t="s">
        <v>0</v>
      </c>
      <c r="O45" s="157"/>
      <c r="Q45" s="118" t="s">
        <v>0</v>
      </c>
      <c r="R45" s="16" t="s">
        <v>0</v>
      </c>
      <c r="S45" s="122" t="s">
        <v>0</v>
      </c>
      <c r="T45" s="122" t="s">
        <v>0</v>
      </c>
      <c r="U45" s="199"/>
      <c r="W45" s="293"/>
      <c r="Y45" s="22"/>
      <c r="Z45" s="13" t="s">
        <v>0</v>
      </c>
      <c r="AA45" s="157"/>
      <c r="AE45" s="122" t="s">
        <v>0</v>
      </c>
      <c r="AF45" s="122" t="s">
        <v>0</v>
      </c>
      <c r="AG45" s="199" t="s">
        <v>0</v>
      </c>
      <c r="AI45" s="124"/>
      <c r="AK45" s="22"/>
      <c r="AL45" s="180" t="s">
        <v>0</v>
      </c>
      <c r="AM45" s="157">
        <v>1</v>
      </c>
      <c r="AN45" s="16">
        <v>-1</v>
      </c>
      <c r="AO45" s="118">
        <v>1</v>
      </c>
      <c r="AP45" s="16">
        <v>-1</v>
      </c>
      <c r="AQ45" s="122" t="s">
        <v>0</v>
      </c>
      <c r="AR45" s="122" t="s">
        <v>0</v>
      </c>
      <c r="AS45" s="199" t="s">
        <v>0</v>
      </c>
      <c r="AU45" s="124"/>
      <c r="AW45" s="12"/>
      <c r="AX45" s="13"/>
      <c r="AY45" s="157"/>
      <c r="BC45" s="122"/>
      <c r="BD45" s="122"/>
      <c r="BE45" s="199"/>
      <c r="BF45" s="122"/>
      <c r="BG45" s="124"/>
    </row>
    <row r="46" spans="1:70" s="15" customFormat="1">
      <c r="A46" s="22" t="s">
        <v>85</v>
      </c>
      <c r="B46" s="13" t="s">
        <v>86</v>
      </c>
      <c r="C46" s="157" t="s">
        <v>0</v>
      </c>
      <c r="D46" s="16"/>
      <c r="E46" s="118"/>
      <c r="F46" s="16" t="s">
        <v>0</v>
      </c>
      <c r="G46" s="122">
        <v>0</v>
      </c>
      <c r="H46" s="122"/>
      <c r="I46" s="199" t="s">
        <v>0</v>
      </c>
      <c r="J46" s="122"/>
      <c r="K46" s="122"/>
      <c r="L46" s="300"/>
      <c r="M46" s="12" t="s">
        <v>85</v>
      </c>
      <c r="N46" s="13" t="s">
        <v>86</v>
      </c>
      <c r="O46" s="157" t="s">
        <v>0</v>
      </c>
      <c r="P46" s="16"/>
      <c r="Q46" s="118"/>
      <c r="R46" s="16" t="s">
        <v>0</v>
      </c>
      <c r="S46" s="122">
        <v>0</v>
      </c>
      <c r="T46" s="122"/>
      <c r="U46" s="199" t="s">
        <v>0</v>
      </c>
      <c r="V46" s="122"/>
      <c r="W46" s="265"/>
      <c r="X46" s="302"/>
      <c r="Y46" s="22" t="s">
        <v>85</v>
      </c>
      <c r="Z46" s="13" t="s">
        <v>86</v>
      </c>
      <c r="AA46" s="157">
        <v>0</v>
      </c>
      <c r="AB46" s="16"/>
      <c r="AC46" s="118"/>
      <c r="AD46" s="16"/>
      <c r="AE46" s="122">
        <v>2</v>
      </c>
      <c r="AF46" s="122">
        <v>1</v>
      </c>
      <c r="AG46" s="199">
        <f t="shared" ref="AG46" si="6">SUM(AE46-AF46)</f>
        <v>1</v>
      </c>
      <c r="AH46" s="122">
        <v>-1</v>
      </c>
      <c r="AI46" s="122"/>
      <c r="AJ46" s="300"/>
      <c r="AK46" s="22" t="s">
        <v>85</v>
      </c>
      <c r="AL46" s="13" t="s">
        <v>86</v>
      </c>
      <c r="AM46" s="157" t="s">
        <v>0</v>
      </c>
      <c r="AN46" s="16"/>
      <c r="AO46" s="118">
        <v>3</v>
      </c>
      <c r="AP46" s="16" t="s">
        <v>0</v>
      </c>
      <c r="AQ46" s="122">
        <v>0</v>
      </c>
      <c r="AR46" s="153" t="s">
        <v>0</v>
      </c>
      <c r="AS46" s="199" t="s">
        <v>0</v>
      </c>
      <c r="AT46" s="122"/>
      <c r="AU46" s="122"/>
      <c r="AV46" s="300"/>
      <c r="AW46" s="12" t="s">
        <v>85</v>
      </c>
      <c r="AX46" s="13" t="s">
        <v>86</v>
      </c>
      <c r="AY46" s="157">
        <v>0</v>
      </c>
      <c r="AZ46" s="16"/>
      <c r="BA46" s="118"/>
      <c r="BB46" s="11"/>
      <c r="BC46" s="122">
        <v>0</v>
      </c>
      <c r="BD46" s="122"/>
      <c r="BE46" s="199" t="s">
        <v>0</v>
      </c>
      <c r="BF46" s="122"/>
      <c r="BG46" s="122"/>
      <c r="BH46" s="298"/>
      <c r="BI46" s="298"/>
      <c r="BJ46" s="298"/>
      <c r="BK46" s="298"/>
      <c r="BL46" s="298"/>
      <c r="BM46" s="298"/>
      <c r="BN46" s="298"/>
      <c r="BO46" s="298"/>
      <c r="BP46" s="298"/>
      <c r="BQ46" s="298"/>
      <c r="BR46" s="298"/>
    </row>
    <row r="47" spans="1:70" s="15" customFormat="1">
      <c r="A47" s="22"/>
      <c r="B47" s="13" t="s">
        <v>0</v>
      </c>
      <c r="C47" s="157"/>
      <c r="D47" s="16"/>
      <c r="E47" s="118" t="s">
        <v>0</v>
      </c>
      <c r="F47" s="16" t="s">
        <v>0</v>
      </c>
      <c r="G47" s="122" t="s">
        <v>0</v>
      </c>
      <c r="H47" s="122"/>
      <c r="I47" s="199" t="s">
        <v>0</v>
      </c>
      <c r="J47" s="122"/>
      <c r="K47" s="293"/>
      <c r="L47" s="300"/>
      <c r="M47" s="12"/>
      <c r="N47" s="13" t="s">
        <v>604</v>
      </c>
      <c r="O47" s="157"/>
      <c r="P47" s="16"/>
      <c r="Q47" s="118"/>
      <c r="R47" s="16" t="s">
        <v>0</v>
      </c>
      <c r="S47" s="122" t="s">
        <v>0</v>
      </c>
      <c r="T47" s="122"/>
      <c r="U47" s="199">
        <v>2</v>
      </c>
      <c r="V47" s="122">
        <v>-1</v>
      </c>
      <c r="W47" s="293"/>
      <c r="X47" s="302"/>
      <c r="Y47" s="22"/>
      <c r="Z47" s="13"/>
      <c r="AA47" s="157"/>
      <c r="AB47" s="16"/>
      <c r="AC47" s="118"/>
      <c r="AD47" s="16"/>
      <c r="AE47" s="122" t="s">
        <v>0</v>
      </c>
      <c r="AF47" s="122" t="s">
        <v>0</v>
      </c>
      <c r="AG47" s="199" t="s">
        <v>0</v>
      </c>
      <c r="AH47" s="122"/>
      <c r="AI47" s="124"/>
      <c r="AJ47" s="300"/>
      <c r="AK47" s="22"/>
      <c r="AL47" s="13" t="s">
        <v>0</v>
      </c>
      <c r="AM47" s="157"/>
      <c r="AN47" s="16"/>
      <c r="AO47" s="118"/>
      <c r="AP47" s="16" t="s">
        <v>0</v>
      </c>
      <c r="AQ47" s="122" t="s">
        <v>0</v>
      </c>
      <c r="AR47" s="122" t="s">
        <v>0</v>
      </c>
      <c r="AS47" s="199"/>
      <c r="AT47" s="122"/>
      <c r="AU47" s="124"/>
      <c r="AV47" s="300"/>
      <c r="AW47" s="12"/>
      <c r="AX47" s="13"/>
      <c r="AY47" s="157"/>
      <c r="AZ47" s="16"/>
      <c r="BA47" s="118"/>
      <c r="BB47" s="11"/>
      <c r="BC47" s="122"/>
      <c r="BD47" s="122"/>
      <c r="BE47" s="199" t="s">
        <v>0</v>
      </c>
      <c r="BF47" s="122"/>
      <c r="BG47" s="124"/>
      <c r="BH47" s="298"/>
      <c r="BI47" s="298"/>
      <c r="BJ47" s="298"/>
      <c r="BK47" s="298"/>
      <c r="BL47" s="298"/>
      <c r="BM47" s="298"/>
      <c r="BN47" s="298"/>
      <c r="BO47" s="298"/>
      <c r="BP47" s="298"/>
      <c r="BQ47" s="298"/>
      <c r="BR47" s="298"/>
    </row>
    <row r="48" spans="1:70" s="15" customFormat="1">
      <c r="A48" s="22" t="s">
        <v>88</v>
      </c>
      <c r="B48" s="223"/>
      <c r="I48" s="199"/>
      <c r="J48" s="122"/>
      <c r="K48" s="122"/>
      <c r="L48" s="300"/>
      <c r="M48" s="12" t="s">
        <v>88</v>
      </c>
      <c r="N48" s="223"/>
      <c r="U48" s="200"/>
      <c r="V48" s="122"/>
      <c r="W48" s="265"/>
      <c r="X48" s="302"/>
      <c r="Y48" s="22" t="s">
        <v>88</v>
      </c>
      <c r="Z48" s="223"/>
      <c r="AF48" s="122"/>
      <c r="AG48" s="199"/>
      <c r="AH48" s="122"/>
      <c r="AI48" s="122"/>
      <c r="AJ48" s="300"/>
      <c r="AK48" s="22" t="s">
        <v>88</v>
      </c>
      <c r="AL48" s="223" t="s">
        <v>0</v>
      </c>
      <c r="AR48" s="122"/>
      <c r="AS48" s="206" t="s">
        <v>0</v>
      </c>
      <c r="AT48" s="168"/>
      <c r="AU48" s="122"/>
      <c r="AV48" s="300"/>
      <c r="AW48" s="12" t="s">
        <v>88</v>
      </c>
      <c r="AX48" s="13"/>
      <c r="AY48" s="157"/>
      <c r="BA48" s="118"/>
      <c r="BB48" s="11"/>
      <c r="BC48" s="122"/>
      <c r="BD48" s="122"/>
      <c r="BE48" s="199"/>
      <c r="BF48" s="122"/>
      <c r="BG48" s="122"/>
      <c r="BH48" s="298"/>
      <c r="BI48" s="298"/>
      <c r="BJ48" s="298"/>
      <c r="BK48" s="298"/>
      <c r="BL48" s="298"/>
      <c r="BM48" s="298"/>
      <c r="BN48" s="298"/>
      <c r="BO48" s="298"/>
      <c r="BP48" s="298"/>
      <c r="BQ48" s="298"/>
      <c r="BR48" s="298"/>
    </row>
    <row r="49" spans="1:70" s="15" customFormat="1">
      <c r="A49" s="22" t="s">
        <v>88</v>
      </c>
      <c r="B49" s="13" t="s">
        <v>0</v>
      </c>
      <c r="C49" s="157">
        <v>2</v>
      </c>
      <c r="D49" s="16">
        <v>-1</v>
      </c>
      <c r="E49" s="118" t="s">
        <v>0</v>
      </c>
      <c r="F49" s="16" t="s">
        <v>0</v>
      </c>
      <c r="G49" s="122" t="s">
        <v>0</v>
      </c>
      <c r="H49" s="122"/>
      <c r="I49" s="199" t="s">
        <v>0</v>
      </c>
      <c r="J49" s="122"/>
      <c r="K49" s="293"/>
      <c r="L49" s="300"/>
      <c r="M49" s="12" t="s">
        <v>88</v>
      </c>
      <c r="N49" s="13"/>
      <c r="O49" s="157"/>
      <c r="P49" s="16"/>
      <c r="Q49" s="118"/>
      <c r="R49" s="16"/>
      <c r="S49" s="122"/>
      <c r="T49" s="122"/>
      <c r="U49" s="199"/>
      <c r="V49" s="122"/>
      <c r="W49" s="293"/>
      <c r="X49" s="302"/>
      <c r="Y49" s="22" t="s">
        <v>88</v>
      </c>
      <c r="Z49" s="223" t="s">
        <v>0</v>
      </c>
      <c r="AF49" s="122"/>
      <c r="AG49" s="199" t="s">
        <v>0</v>
      </c>
      <c r="AH49" s="122"/>
      <c r="AI49" s="124"/>
      <c r="AJ49" s="300"/>
      <c r="AK49" s="22" t="s">
        <v>88</v>
      </c>
      <c r="AL49" s="143" t="s">
        <v>0</v>
      </c>
      <c r="AR49" s="153"/>
      <c r="AS49" s="206" t="s">
        <v>0</v>
      </c>
      <c r="AT49" s="168"/>
      <c r="AU49" s="124"/>
      <c r="AV49" s="300"/>
      <c r="AW49" s="12" t="s">
        <v>88</v>
      </c>
      <c r="AX49" s="225"/>
      <c r="AY49" s="190"/>
      <c r="AZ49" s="190"/>
      <c r="BA49" s="190"/>
      <c r="BB49" s="190"/>
      <c r="BC49" s="190"/>
      <c r="BD49" s="190"/>
      <c r="BE49" s="262"/>
      <c r="BF49" s="122"/>
      <c r="BG49" s="124"/>
      <c r="BH49" s="298"/>
      <c r="BI49" s="298"/>
      <c r="BJ49" s="298"/>
      <c r="BK49" s="298"/>
      <c r="BL49" s="298"/>
      <c r="BM49" s="298"/>
      <c r="BN49" s="298"/>
      <c r="BO49" s="298"/>
      <c r="BP49" s="298"/>
      <c r="BQ49" s="298"/>
      <c r="BR49" s="298"/>
    </row>
    <row r="50" spans="1:70" s="15" customFormat="1">
      <c r="A50" s="22" t="s">
        <v>88</v>
      </c>
      <c r="B50" s="13" t="s">
        <v>0</v>
      </c>
      <c r="C50" s="157"/>
      <c r="D50" s="16"/>
      <c r="E50" s="118"/>
      <c r="F50" s="16"/>
      <c r="G50" s="122"/>
      <c r="H50" s="122"/>
      <c r="I50" s="199" t="s">
        <v>0</v>
      </c>
      <c r="J50" s="122"/>
      <c r="K50" s="122"/>
      <c r="L50" s="300"/>
      <c r="M50" s="12" t="s">
        <v>88</v>
      </c>
      <c r="N50" s="13" t="s">
        <v>0</v>
      </c>
      <c r="O50" s="157"/>
      <c r="P50" s="16"/>
      <c r="Q50" s="118"/>
      <c r="R50" s="16"/>
      <c r="S50" s="122" t="s">
        <v>0</v>
      </c>
      <c r="T50" s="122"/>
      <c r="U50" s="199" t="s">
        <v>0</v>
      </c>
      <c r="V50" s="122"/>
      <c r="W50" s="265"/>
      <c r="X50" s="302"/>
      <c r="Y50" s="22" t="s">
        <v>88</v>
      </c>
      <c r="Z50" s="223" t="s">
        <v>0</v>
      </c>
      <c r="AF50" s="122"/>
      <c r="AG50" s="199" t="s">
        <v>0</v>
      </c>
      <c r="AH50" s="122"/>
      <c r="AI50" s="122"/>
      <c r="AJ50" s="300"/>
      <c r="AK50" s="22" t="s">
        <v>88</v>
      </c>
      <c r="AL50" s="13" t="s">
        <v>0</v>
      </c>
      <c r="AS50" s="200" t="s">
        <v>0</v>
      </c>
      <c r="AU50" s="122"/>
      <c r="AV50" s="300"/>
      <c r="AW50" s="12" t="s">
        <v>88</v>
      </c>
      <c r="AX50" s="13"/>
      <c r="BE50" s="263"/>
      <c r="BF50" s="133"/>
      <c r="BG50" s="122"/>
      <c r="BH50" s="298"/>
      <c r="BI50" s="298"/>
      <c r="BJ50" s="298"/>
      <c r="BK50" s="298"/>
      <c r="BL50" s="298"/>
      <c r="BM50" s="298"/>
      <c r="BN50" s="298"/>
      <c r="BO50" s="298"/>
      <c r="BP50" s="298"/>
      <c r="BQ50" s="298"/>
      <c r="BR50" s="298"/>
    </row>
    <row r="51" spans="1:70" s="15" customFormat="1">
      <c r="A51" s="22" t="s">
        <v>88</v>
      </c>
      <c r="B51" s="13"/>
      <c r="C51" s="157"/>
      <c r="D51" s="16"/>
      <c r="E51" s="118"/>
      <c r="F51" s="16"/>
      <c r="G51" s="122"/>
      <c r="H51" s="122"/>
      <c r="I51" s="199"/>
      <c r="J51" s="122"/>
      <c r="K51" s="293"/>
      <c r="L51" s="300"/>
      <c r="M51" s="12" t="s">
        <v>88</v>
      </c>
      <c r="N51" s="13"/>
      <c r="O51" s="157"/>
      <c r="P51" s="16"/>
      <c r="Q51" s="118"/>
      <c r="R51" s="16"/>
      <c r="S51" s="122"/>
      <c r="T51" s="122"/>
      <c r="U51" s="199"/>
      <c r="V51" s="122"/>
      <c r="W51" s="293"/>
      <c r="X51" s="302"/>
      <c r="Y51" s="22" t="s">
        <v>88</v>
      </c>
      <c r="Z51" s="223" t="s">
        <v>0</v>
      </c>
      <c r="AE51" s="15" t="s">
        <v>0</v>
      </c>
      <c r="AF51" s="122" t="s">
        <v>0</v>
      </c>
      <c r="AG51" s="199" t="s">
        <v>0</v>
      </c>
      <c r="AH51" s="122"/>
      <c r="AI51" s="124"/>
      <c r="AJ51" s="300"/>
      <c r="AK51" s="22" t="s">
        <v>88</v>
      </c>
      <c r="AL51" s="145" t="s">
        <v>0</v>
      </c>
      <c r="AQ51" s="15" t="s">
        <v>0</v>
      </c>
      <c r="AS51" s="200"/>
      <c r="AU51" s="124"/>
      <c r="AV51" s="300"/>
      <c r="AW51" s="12" t="s">
        <v>88</v>
      </c>
      <c r="AX51" s="13" t="s">
        <v>0</v>
      </c>
      <c r="AY51" s="157"/>
      <c r="AZ51" s="16"/>
      <c r="BA51" s="118"/>
      <c r="BB51" s="11"/>
      <c r="BC51" s="122" t="s">
        <v>0</v>
      </c>
      <c r="BD51" s="122">
        <v>1</v>
      </c>
      <c r="BE51" s="199" t="s">
        <v>0</v>
      </c>
      <c r="BF51" s="122"/>
      <c r="BG51" s="124"/>
      <c r="BH51" s="298"/>
      <c r="BI51" s="298"/>
      <c r="BJ51" s="298"/>
      <c r="BK51" s="298"/>
      <c r="BL51" s="298"/>
      <c r="BM51" s="298"/>
      <c r="BN51" s="298"/>
      <c r="BO51" s="298"/>
      <c r="BP51" s="298"/>
      <c r="BQ51" s="298"/>
      <c r="BR51" s="298"/>
    </row>
    <row r="52" spans="1:70" s="15" customFormat="1">
      <c r="A52" s="22" t="s">
        <v>97</v>
      </c>
      <c r="B52" s="13" t="s">
        <v>98</v>
      </c>
      <c r="C52" s="157">
        <v>-1</v>
      </c>
      <c r="D52" s="16"/>
      <c r="E52" s="118">
        <v>-1</v>
      </c>
      <c r="F52" s="16" t="s">
        <v>0</v>
      </c>
      <c r="G52" s="122">
        <v>0</v>
      </c>
      <c r="H52" s="122"/>
      <c r="I52" s="199" t="s">
        <v>0</v>
      </c>
      <c r="J52" s="122"/>
      <c r="K52" s="122"/>
      <c r="L52" s="300"/>
      <c r="M52" s="12" t="s">
        <v>97</v>
      </c>
      <c r="N52" s="13" t="s">
        <v>98</v>
      </c>
      <c r="O52" s="157">
        <v>-2</v>
      </c>
      <c r="P52" s="16"/>
      <c r="Q52" s="118">
        <v>-1</v>
      </c>
      <c r="R52" s="16" t="s">
        <v>0</v>
      </c>
      <c r="S52" s="122">
        <v>0</v>
      </c>
      <c r="T52" s="122"/>
      <c r="U52" s="199" t="s">
        <v>0</v>
      </c>
      <c r="V52" s="122"/>
      <c r="W52" s="265"/>
      <c r="X52" s="302"/>
      <c r="Y52" s="22" t="s">
        <v>97</v>
      </c>
      <c r="Z52" s="13" t="s">
        <v>98</v>
      </c>
      <c r="AA52" s="157"/>
      <c r="AB52" s="16"/>
      <c r="AC52" s="118">
        <v>-2</v>
      </c>
      <c r="AD52" s="16" t="s">
        <v>0</v>
      </c>
      <c r="AE52" s="122">
        <v>0</v>
      </c>
      <c r="AF52" s="122" t="s">
        <v>0</v>
      </c>
      <c r="AG52" s="199" t="s">
        <v>0</v>
      </c>
      <c r="AH52" s="122"/>
      <c r="AI52" s="122"/>
      <c r="AJ52" s="300"/>
      <c r="AK52" s="22" t="s">
        <v>97</v>
      </c>
      <c r="AL52" s="13" t="s">
        <v>98</v>
      </c>
      <c r="AM52" s="157">
        <v>-2</v>
      </c>
      <c r="AN52" s="16"/>
      <c r="AO52" s="118">
        <v>-2</v>
      </c>
      <c r="AP52" s="16" t="s">
        <v>0</v>
      </c>
      <c r="AQ52" s="122">
        <v>0</v>
      </c>
      <c r="AR52" s="122"/>
      <c r="AS52" s="199" t="s">
        <v>0</v>
      </c>
      <c r="AT52" s="122"/>
      <c r="AU52" s="122"/>
      <c r="AV52" s="300"/>
      <c r="AW52" s="12" t="s">
        <v>97</v>
      </c>
      <c r="AX52" s="13" t="s">
        <v>98</v>
      </c>
      <c r="AY52" s="157">
        <v>0</v>
      </c>
      <c r="AZ52" s="16"/>
      <c r="BA52" s="118"/>
      <c r="BB52" s="11"/>
      <c r="BC52" s="122">
        <v>0</v>
      </c>
      <c r="BD52" s="122">
        <v>1</v>
      </c>
      <c r="BE52" s="199" t="s">
        <v>0</v>
      </c>
      <c r="BF52" s="122"/>
      <c r="BG52" s="122"/>
      <c r="BH52" s="298"/>
      <c r="BI52" s="298"/>
      <c r="BJ52" s="298"/>
      <c r="BK52" s="298"/>
      <c r="BL52" s="298"/>
      <c r="BM52" s="298"/>
      <c r="BN52" s="298"/>
      <c r="BO52" s="298"/>
      <c r="BP52" s="298"/>
      <c r="BQ52" s="298"/>
      <c r="BR52" s="298"/>
    </row>
    <row r="53" spans="1:70" s="15" customFormat="1" ht="16.5" thickBot="1">
      <c r="A53" s="31" t="s">
        <v>99</v>
      </c>
      <c r="B53" s="88" t="s">
        <v>100</v>
      </c>
      <c r="C53" s="27">
        <f>SUM(C30:C52)</f>
        <v>4</v>
      </c>
      <c r="D53" s="201"/>
      <c r="E53" s="202">
        <f>SUM(E30:E52)</f>
        <v>3</v>
      </c>
      <c r="F53" s="201" t="s">
        <v>0</v>
      </c>
      <c r="G53" s="204">
        <f>SUM(G29:G51)-G52</f>
        <v>19</v>
      </c>
      <c r="H53" s="204"/>
      <c r="I53" s="205">
        <f>SUM(I29:I52)</f>
        <v>21</v>
      </c>
      <c r="J53" s="122"/>
      <c r="K53" s="122">
        <f>SUM(K29:K52)</f>
        <v>21</v>
      </c>
      <c r="L53" s="300"/>
      <c r="M53" s="31" t="s">
        <v>99</v>
      </c>
      <c r="N53" s="88" t="s">
        <v>100</v>
      </c>
      <c r="O53" s="27">
        <f>SUM(O29:O52)</f>
        <v>4</v>
      </c>
      <c r="P53" s="201"/>
      <c r="Q53" s="202">
        <f>SUM(Q29:Q52)</f>
        <v>3</v>
      </c>
      <c r="R53" s="201">
        <v>-1</v>
      </c>
      <c r="S53" s="204">
        <f>SUM(S29:S51)-S52</f>
        <v>14</v>
      </c>
      <c r="T53" s="204"/>
      <c r="U53" s="205">
        <f>SUM(U29:U52)</f>
        <v>16</v>
      </c>
      <c r="V53" s="122"/>
      <c r="W53" s="124">
        <f>SUM(W29:W52)</f>
        <v>18</v>
      </c>
      <c r="X53" s="302"/>
      <c r="Y53" s="31" t="s">
        <v>99</v>
      </c>
      <c r="Z53" s="88" t="s">
        <v>100</v>
      </c>
      <c r="AA53" s="27">
        <f>SUM(AA29:AA52)</f>
        <v>8</v>
      </c>
      <c r="AB53" s="201"/>
      <c r="AC53" s="202">
        <f>SUM(AC29:AC52)</f>
        <v>9</v>
      </c>
      <c r="AD53" s="201"/>
      <c r="AE53" s="204">
        <f>SUM(AE29:AE51)-AE52</f>
        <v>14</v>
      </c>
      <c r="AF53" s="204"/>
      <c r="AG53" s="205">
        <f>SUM(AG29:AG52)</f>
        <v>15</v>
      </c>
      <c r="AH53" s="122"/>
      <c r="AI53" s="124">
        <f>SUM(AI29:AI52)</f>
        <v>17</v>
      </c>
      <c r="AJ53" s="300"/>
      <c r="AK53" s="31" t="s">
        <v>99</v>
      </c>
      <c r="AL53" s="88" t="s">
        <v>100</v>
      </c>
      <c r="AM53" s="27">
        <f>SUM(AM33:AM52)</f>
        <v>5</v>
      </c>
      <c r="AN53" s="201"/>
      <c r="AO53" s="202">
        <f>SUM(AO33:AO52)</f>
        <v>7</v>
      </c>
      <c r="AP53" s="201">
        <v>-1</v>
      </c>
      <c r="AQ53" s="204">
        <f>SUM(AQ29:AQ51)-AQ52</f>
        <v>20</v>
      </c>
      <c r="AR53" s="204"/>
      <c r="AS53" s="205">
        <f>SUM(AS29:AS52)</f>
        <v>27</v>
      </c>
      <c r="AT53" s="122"/>
      <c r="AU53" s="122">
        <f>SUM(AU29:AU52)</f>
        <v>20</v>
      </c>
      <c r="AV53" s="300"/>
      <c r="AW53" s="31" t="s">
        <v>99</v>
      </c>
      <c r="AX53" s="88" t="s">
        <v>100</v>
      </c>
      <c r="AY53" s="27">
        <f>SUM(AY29:AY52)</f>
        <v>5</v>
      </c>
      <c r="AZ53" s="201"/>
      <c r="BA53" s="202">
        <f>SUM(BA29:BA52)</f>
        <v>14</v>
      </c>
      <c r="BB53" s="203">
        <v>-1</v>
      </c>
      <c r="BC53" s="204">
        <f>SUM(BC29:BC51)-BC52</f>
        <v>15</v>
      </c>
      <c r="BD53" s="204"/>
      <c r="BE53" s="205">
        <f>SUM(BE29:BE52)</f>
        <v>16</v>
      </c>
      <c r="BF53" s="122"/>
      <c r="BG53" s="122">
        <f>SUM(BG29:BG52)</f>
        <v>18</v>
      </c>
      <c r="BH53" s="298"/>
      <c r="BI53" s="298"/>
      <c r="BJ53" s="298"/>
      <c r="BK53" s="298"/>
      <c r="BL53" s="298"/>
      <c r="BM53" s="298"/>
      <c r="BN53" s="298"/>
      <c r="BO53" s="298"/>
      <c r="BP53" s="298"/>
      <c r="BQ53" s="298"/>
      <c r="BR53" s="298"/>
    </row>
    <row r="54" spans="1:70" s="298" customFormat="1">
      <c r="A54" s="305"/>
      <c r="B54" s="297"/>
      <c r="C54" s="300"/>
      <c r="D54" s="300"/>
      <c r="E54" s="304"/>
      <c r="F54" s="300"/>
      <c r="G54" s="302"/>
      <c r="H54" s="302"/>
      <c r="I54" s="302"/>
      <c r="J54" s="302"/>
      <c r="K54" s="302"/>
      <c r="L54" s="300"/>
      <c r="M54" s="303"/>
      <c r="X54" s="302"/>
      <c r="Y54" s="303"/>
      <c r="Z54" s="297"/>
      <c r="AA54" s="300"/>
      <c r="AB54" s="300"/>
      <c r="AC54" s="304"/>
      <c r="AD54" s="300"/>
      <c r="AE54" s="302"/>
      <c r="AF54" s="302"/>
      <c r="AG54" s="302"/>
      <c r="AH54" s="302"/>
      <c r="AI54" s="302"/>
      <c r="AJ54" s="300"/>
      <c r="AK54" s="303"/>
      <c r="AL54" s="297"/>
      <c r="AM54" s="300"/>
      <c r="AN54" s="300"/>
      <c r="AO54" s="304"/>
      <c r="AP54" s="300"/>
      <c r="AQ54" s="302"/>
      <c r="AR54" s="302"/>
      <c r="AS54" s="302"/>
      <c r="AT54" s="302"/>
      <c r="AU54" s="302"/>
      <c r="AV54" s="300"/>
      <c r="AW54" s="303"/>
      <c r="AX54" s="297"/>
      <c r="AY54" s="300"/>
      <c r="AZ54" s="300"/>
      <c r="BA54" s="304"/>
      <c r="BB54" s="297"/>
      <c r="BC54" s="306"/>
      <c r="BD54" s="306"/>
      <c r="BE54" s="306"/>
      <c r="BF54" s="306"/>
      <c r="BG54" s="306"/>
    </row>
    <row r="55" spans="1:70" s="15" customFormat="1">
      <c r="A55" s="303"/>
      <c r="B55" s="14" t="s">
        <v>192</v>
      </c>
      <c r="C55" s="16"/>
      <c r="D55" s="16"/>
      <c r="E55" s="118"/>
      <c r="F55" s="16"/>
      <c r="G55" s="122"/>
      <c r="H55" s="122"/>
      <c r="I55" s="122"/>
      <c r="J55" s="122"/>
      <c r="K55" s="302"/>
      <c r="L55" s="300"/>
      <c r="M55" s="303"/>
      <c r="N55" s="297"/>
      <c r="O55" s="300"/>
      <c r="P55" s="300"/>
      <c r="Q55" s="304"/>
      <c r="R55" s="300"/>
      <c r="S55" s="302"/>
      <c r="T55" s="302"/>
      <c r="U55" s="302"/>
      <c r="V55" s="302"/>
      <c r="W55" s="302"/>
      <c r="X55" s="302"/>
      <c r="Y55" s="303"/>
      <c r="Z55" s="297"/>
      <c r="AA55" s="300"/>
      <c r="AB55" s="300"/>
      <c r="AC55" s="304"/>
      <c r="AD55" s="300"/>
      <c r="AE55" s="302"/>
      <c r="AF55" s="302"/>
      <c r="AG55" s="302"/>
      <c r="AH55" s="302"/>
      <c r="AI55" s="302"/>
      <c r="AJ55" s="300"/>
      <c r="AK55" s="303"/>
      <c r="AL55" s="297"/>
      <c r="AM55" s="300"/>
      <c r="AN55" s="300"/>
      <c r="AO55" s="304"/>
      <c r="AP55" s="300"/>
      <c r="AQ55" s="302"/>
      <c r="AR55" s="302"/>
      <c r="AS55" s="302"/>
      <c r="AT55" s="302"/>
      <c r="AU55" s="302"/>
      <c r="AV55" s="300"/>
      <c r="AW55" s="303"/>
      <c r="AX55" s="297"/>
      <c r="AY55" s="300"/>
      <c r="AZ55" s="300"/>
      <c r="BA55" s="304"/>
      <c r="BB55" s="297"/>
      <c r="BC55" s="306"/>
      <c r="BD55" s="306"/>
      <c r="BE55" s="306"/>
      <c r="BF55" s="306"/>
      <c r="BG55" s="306"/>
      <c r="BH55" s="298"/>
      <c r="BI55" s="298"/>
      <c r="BJ55" s="298"/>
      <c r="BK55" s="298"/>
      <c r="BL55" s="298"/>
      <c r="BM55" s="298"/>
      <c r="BN55" s="298"/>
      <c r="BO55" s="298"/>
      <c r="BP55" s="298"/>
      <c r="BQ55" s="298"/>
      <c r="BR55" s="298"/>
    </row>
    <row r="56" spans="1:70" s="15" customFormat="1">
      <c r="A56" s="303"/>
      <c r="B56" s="294" t="s">
        <v>193</v>
      </c>
      <c r="C56" s="16"/>
      <c r="D56" s="16"/>
      <c r="E56" s="118"/>
      <c r="F56" s="16"/>
      <c r="G56" s="122"/>
      <c r="H56" s="122"/>
      <c r="I56" s="122"/>
      <c r="J56" s="122"/>
      <c r="K56" s="302"/>
      <c r="L56" s="300"/>
      <c r="M56" s="303"/>
      <c r="N56" s="297" t="s">
        <v>0</v>
      </c>
      <c r="O56" s="300"/>
      <c r="P56" s="300"/>
      <c r="Q56" s="304"/>
      <c r="R56" s="300"/>
      <c r="S56" s="302"/>
      <c r="T56" s="302"/>
      <c r="U56" s="302"/>
      <c r="V56" s="302"/>
      <c r="W56" s="302"/>
      <c r="X56" s="302"/>
      <c r="Y56" s="303"/>
      <c r="Z56" s="297"/>
      <c r="AA56" s="300"/>
      <c r="AB56" s="300"/>
      <c r="AC56" s="304"/>
      <c r="AD56" s="300"/>
      <c r="AE56" s="302"/>
      <c r="AF56" s="302"/>
      <c r="AG56" s="302"/>
      <c r="AH56" s="302"/>
      <c r="AI56" s="302"/>
      <c r="AJ56" s="300"/>
      <c r="AK56" s="303"/>
      <c r="AL56" s="297"/>
      <c r="AM56" s="300"/>
      <c r="AN56" s="300"/>
      <c r="AO56" s="304"/>
      <c r="AP56" s="300"/>
      <c r="AQ56" s="302"/>
      <c r="AR56" s="302"/>
      <c r="AS56" s="302"/>
      <c r="AT56" s="302"/>
      <c r="AU56" s="302"/>
      <c r="AV56" s="300"/>
      <c r="AW56" s="303"/>
      <c r="AX56" s="297"/>
      <c r="AY56" s="300"/>
      <c r="AZ56" s="300"/>
      <c r="BA56" s="304"/>
      <c r="BB56" s="297"/>
      <c r="BC56" s="306"/>
      <c r="BD56" s="306"/>
      <c r="BE56" s="306"/>
      <c r="BF56" s="306"/>
      <c r="BG56" s="306"/>
      <c r="BH56" s="298"/>
      <c r="BI56" s="298"/>
      <c r="BJ56" s="298"/>
      <c r="BK56" s="298"/>
      <c r="BL56" s="298"/>
      <c r="BM56" s="298"/>
      <c r="BN56" s="298"/>
      <c r="BO56" s="298"/>
      <c r="BP56" s="298"/>
      <c r="BQ56" s="298"/>
      <c r="BR56" s="298"/>
    </row>
    <row r="57" spans="1:70">
      <c r="A57" s="303"/>
      <c r="B57" s="308">
        <v>44802</v>
      </c>
      <c r="K57" s="302"/>
      <c r="M57" s="303"/>
      <c r="N57" s="297"/>
      <c r="O57" s="300"/>
      <c r="P57" s="300"/>
      <c r="Q57" s="304"/>
      <c r="R57" s="300"/>
      <c r="S57" s="302"/>
      <c r="T57" s="302"/>
      <c r="U57" s="302"/>
      <c r="V57" s="302"/>
      <c r="W57" s="302"/>
      <c r="Y57" s="303"/>
      <c r="Z57" s="297"/>
      <c r="AA57" s="300"/>
      <c r="AB57" s="300"/>
      <c r="AC57" s="304"/>
      <c r="AD57" s="300"/>
      <c r="AE57" s="302"/>
      <c r="AF57" s="302"/>
      <c r="AG57" s="302"/>
      <c r="AH57" s="302"/>
      <c r="AI57" s="302"/>
      <c r="AK57" s="303"/>
      <c r="AL57" s="297"/>
      <c r="AM57" s="300"/>
      <c r="AN57" s="300"/>
      <c r="AO57" s="304"/>
      <c r="AP57" s="300"/>
      <c r="AQ57" s="302"/>
      <c r="AR57" s="302"/>
      <c r="AS57" s="302"/>
      <c r="AT57" s="302"/>
      <c r="AU57" s="302"/>
      <c r="AW57" s="303"/>
      <c r="AX57" s="297"/>
      <c r="AY57" s="300"/>
      <c r="AZ57" s="300"/>
      <c r="BA57" s="304"/>
      <c r="BB57" s="297"/>
      <c r="BC57" s="306"/>
      <c r="BD57" s="306"/>
      <c r="BE57" s="306"/>
      <c r="BF57" s="306"/>
      <c r="BG57" s="306"/>
    </row>
    <row r="58" spans="1:70" s="15" customFormat="1">
      <c r="A58" s="303" t="s">
        <v>0</v>
      </c>
      <c r="B58" s="305"/>
      <c r="C58" s="16"/>
      <c r="D58" s="16"/>
      <c r="E58" s="118"/>
      <c r="F58" s="16"/>
      <c r="G58" s="122"/>
      <c r="H58" s="122"/>
      <c r="I58" s="122"/>
      <c r="J58" s="122"/>
      <c r="K58" s="302"/>
      <c r="L58" s="300"/>
      <c r="M58" s="303"/>
      <c r="N58" s="297"/>
      <c r="O58" s="300"/>
      <c r="P58" s="300"/>
      <c r="Q58" s="304"/>
      <c r="R58" s="300"/>
      <c r="S58" s="302"/>
      <c r="T58" s="302"/>
      <c r="U58" s="302"/>
      <c r="V58" s="302"/>
      <c r="W58" s="302"/>
      <c r="X58" s="302"/>
      <c r="Y58" s="303"/>
      <c r="Z58" s="297"/>
      <c r="AA58" s="300"/>
      <c r="AB58" s="300"/>
      <c r="AC58" s="304"/>
      <c r="AD58" s="300"/>
      <c r="AE58" s="302"/>
      <c r="AF58" s="302"/>
      <c r="AG58" s="302"/>
      <c r="AH58" s="302"/>
      <c r="AI58" s="302"/>
      <c r="AJ58" s="300"/>
      <c r="AK58" s="303"/>
      <c r="AL58" s="297"/>
      <c r="AM58" s="300"/>
      <c r="AN58" s="300"/>
      <c r="AO58" s="304"/>
      <c r="AP58" s="300"/>
      <c r="AQ58" s="302"/>
      <c r="AR58" s="302"/>
      <c r="AS58" s="302"/>
      <c r="AT58" s="302"/>
      <c r="AU58" s="302"/>
      <c r="AV58" s="300"/>
      <c r="AW58" s="303"/>
      <c r="AX58" s="297"/>
      <c r="AY58" s="300"/>
      <c r="AZ58" s="300"/>
      <c r="BA58" s="304"/>
      <c r="BB58" s="297"/>
      <c r="BC58" s="306"/>
      <c r="BD58" s="306"/>
      <c r="BE58" s="306"/>
      <c r="BF58" s="306"/>
      <c r="BG58" s="306"/>
      <c r="BH58" s="298"/>
      <c r="BI58" s="298"/>
      <c r="BJ58" s="298"/>
      <c r="BK58" s="298"/>
      <c r="BL58" s="298"/>
      <c r="BM58" s="298"/>
      <c r="BN58" s="298"/>
      <c r="BO58" s="298"/>
      <c r="BP58" s="298"/>
      <c r="BQ58" s="298"/>
      <c r="BR58" s="298"/>
    </row>
    <row r="59" spans="1:70">
      <c r="A59" s="303"/>
      <c r="B59" s="307" t="s">
        <v>0</v>
      </c>
      <c r="K59" s="302"/>
      <c r="M59" s="303"/>
      <c r="N59" s="297"/>
      <c r="O59" s="300"/>
      <c r="P59" s="300"/>
      <c r="Q59" s="304"/>
      <c r="R59" s="300"/>
      <c r="S59" s="302"/>
      <c r="T59" s="302"/>
      <c r="U59" s="302"/>
      <c r="V59" s="302"/>
      <c r="W59" s="302"/>
      <c r="Y59" s="303"/>
      <c r="Z59" s="297"/>
      <c r="AA59" s="300"/>
      <c r="AB59" s="300"/>
      <c r="AC59" s="304"/>
      <c r="AD59" s="300"/>
      <c r="AE59" s="302"/>
      <c r="AF59" s="302"/>
      <c r="AG59" s="302"/>
      <c r="AH59" s="302"/>
      <c r="AI59" s="302"/>
      <c r="AK59" s="303"/>
      <c r="AL59" s="297"/>
      <c r="AM59" s="300"/>
      <c r="AN59" s="300"/>
      <c r="AO59" s="304"/>
      <c r="AP59" s="300"/>
      <c r="AQ59" s="302"/>
      <c r="AR59" s="302"/>
      <c r="AS59" s="302"/>
      <c r="AT59" s="302"/>
      <c r="AU59" s="302"/>
      <c r="AW59" s="303"/>
      <c r="AX59" s="297"/>
      <c r="AY59" s="300"/>
      <c r="AZ59" s="300"/>
      <c r="BA59" s="304"/>
      <c r="BB59" s="297"/>
      <c r="BC59" s="306"/>
      <c r="BD59" s="306"/>
      <c r="BE59" s="306"/>
      <c r="BF59" s="306"/>
      <c r="BG59" s="306"/>
    </row>
    <row r="60" spans="1:70">
      <c r="A60" s="303"/>
      <c r="B60" s="297" t="s">
        <v>0</v>
      </c>
      <c r="K60" s="302"/>
      <c r="M60" s="303"/>
      <c r="N60" s="297"/>
      <c r="O60" s="300"/>
      <c r="P60" s="300"/>
      <c r="Q60" s="304"/>
      <c r="R60" s="300"/>
      <c r="S60" s="302"/>
      <c r="T60" s="302"/>
      <c r="U60" s="302"/>
      <c r="V60" s="302"/>
      <c r="W60" s="302"/>
      <c r="Y60" s="303"/>
      <c r="Z60" s="297"/>
      <c r="AA60" s="300"/>
      <c r="AB60" s="300"/>
      <c r="AC60" s="304"/>
      <c r="AD60" s="300"/>
      <c r="AE60" s="302"/>
      <c r="AF60" s="302"/>
      <c r="AG60" s="302"/>
      <c r="AH60" s="302"/>
      <c r="AI60" s="302"/>
      <c r="AK60" s="303"/>
      <c r="AL60" s="297"/>
      <c r="AM60" s="300"/>
      <c r="AN60" s="300"/>
      <c r="AO60" s="304"/>
      <c r="AP60" s="300"/>
      <c r="AQ60" s="302"/>
      <c r="AR60" s="302"/>
      <c r="AS60" s="302"/>
      <c r="AT60" s="302"/>
      <c r="AU60" s="302"/>
      <c r="AW60" s="303"/>
      <c r="AX60" s="297"/>
      <c r="AY60" s="300"/>
      <c r="AZ60" s="300"/>
      <c r="BA60" s="304"/>
      <c r="BB60" s="297"/>
      <c r="BC60" s="306"/>
      <c r="BD60" s="306"/>
      <c r="BE60" s="306"/>
      <c r="BF60" s="306"/>
      <c r="BG60" s="306"/>
    </row>
    <row r="61" spans="1:70">
      <c r="A61" s="303"/>
      <c r="B61" s="297"/>
      <c r="K61" s="302"/>
      <c r="M61" s="303"/>
      <c r="N61" s="297"/>
      <c r="O61" s="300"/>
      <c r="P61" s="300"/>
      <c r="Q61" s="304"/>
      <c r="R61" s="300"/>
      <c r="S61" s="302"/>
      <c r="T61" s="302"/>
      <c r="U61" s="302"/>
      <c r="V61" s="302"/>
      <c r="W61" s="302"/>
      <c r="Y61" s="303"/>
      <c r="Z61" s="297"/>
      <c r="AA61" s="300"/>
      <c r="AB61" s="300"/>
      <c r="AC61" s="304"/>
      <c r="AD61" s="300"/>
      <c r="AE61" s="302"/>
      <c r="AF61" s="302"/>
      <c r="AG61" s="302"/>
      <c r="AH61" s="302"/>
      <c r="AI61" s="302"/>
      <c r="AK61" s="303"/>
      <c r="AL61" s="297"/>
      <c r="AM61" s="300"/>
      <c r="AN61" s="300"/>
      <c r="AO61" s="304"/>
      <c r="AP61" s="300"/>
      <c r="AQ61" s="302"/>
      <c r="AR61" s="302"/>
      <c r="AS61" s="302"/>
      <c r="AT61" s="302"/>
      <c r="AU61" s="302"/>
      <c r="AW61" s="303"/>
      <c r="AX61" s="297"/>
      <c r="AY61" s="300"/>
      <c r="AZ61" s="300"/>
      <c r="BA61" s="304"/>
      <c r="BB61" s="297"/>
      <c r="BC61" s="306"/>
      <c r="BD61" s="306"/>
      <c r="BE61" s="306"/>
      <c r="BF61" s="306"/>
      <c r="BG61" s="306"/>
    </row>
    <row r="62" spans="1:70">
      <c r="A62" s="303"/>
      <c r="B62" s="297"/>
      <c r="K62" s="302"/>
      <c r="M62" s="303"/>
      <c r="N62" s="297"/>
      <c r="O62" s="300"/>
      <c r="P62" s="300"/>
      <c r="Q62" s="304"/>
      <c r="R62" s="300"/>
      <c r="S62" s="302"/>
      <c r="T62" s="302"/>
      <c r="U62" s="302"/>
      <c r="V62" s="302"/>
      <c r="W62" s="302"/>
      <c r="Y62" s="303"/>
      <c r="Z62" s="297"/>
      <c r="AA62" s="300"/>
      <c r="AB62" s="300"/>
      <c r="AC62" s="304"/>
      <c r="AD62" s="300"/>
      <c r="AE62" s="302"/>
      <c r="AF62" s="302"/>
      <c r="AG62" s="302"/>
      <c r="AH62" s="302"/>
      <c r="AI62" s="302"/>
      <c r="AK62" s="303"/>
      <c r="AL62" s="297"/>
      <c r="AM62" s="300"/>
      <c r="AN62" s="300"/>
      <c r="AO62" s="304"/>
      <c r="AP62" s="300"/>
      <c r="AQ62" s="302"/>
      <c r="AR62" s="302"/>
      <c r="AS62" s="302"/>
      <c r="AT62" s="302"/>
      <c r="AU62" s="302"/>
      <c r="AW62" s="303"/>
      <c r="AX62" s="297"/>
      <c r="AY62" s="300"/>
      <c r="AZ62" s="300"/>
      <c r="BA62" s="304"/>
      <c r="BB62" s="297"/>
      <c r="BC62" s="306"/>
      <c r="BD62" s="306"/>
      <c r="BE62" s="306"/>
      <c r="BF62" s="306"/>
      <c r="BG62" s="306"/>
    </row>
    <row r="63" spans="1:70">
      <c r="A63" s="303"/>
      <c r="B63" s="297"/>
      <c r="C63" s="300"/>
      <c r="D63" s="300"/>
      <c r="E63" s="304"/>
      <c r="F63" s="300"/>
      <c r="G63" s="302"/>
      <c r="H63" s="302"/>
      <c r="I63" s="302"/>
      <c r="J63" s="302"/>
      <c r="K63" s="302"/>
      <c r="M63" s="303"/>
      <c r="N63" s="297"/>
      <c r="O63" s="300"/>
      <c r="P63" s="300"/>
      <c r="Q63" s="304"/>
      <c r="R63" s="300"/>
      <c r="S63" s="302"/>
      <c r="T63" s="302"/>
      <c r="U63" s="302"/>
      <c r="V63" s="302"/>
      <c r="W63" s="302"/>
      <c r="Y63" s="303"/>
      <c r="Z63" s="297"/>
      <c r="AA63" s="300"/>
      <c r="AB63" s="300"/>
      <c r="AC63" s="304"/>
      <c r="AD63" s="300"/>
      <c r="AE63" s="302"/>
      <c r="AF63" s="302"/>
      <c r="AG63" s="302"/>
      <c r="AH63" s="302"/>
      <c r="AI63" s="302"/>
      <c r="AK63" s="303"/>
      <c r="AL63" s="297"/>
      <c r="AM63" s="300"/>
      <c r="AN63" s="300"/>
      <c r="AO63" s="304"/>
      <c r="AP63" s="300"/>
      <c r="AQ63" s="302"/>
      <c r="AR63" s="302"/>
      <c r="AS63" s="302"/>
      <c r="AT63" s="302"/>
      <c r="AU63" s="302"/>
      <c r="AW63" s="303"/>
      <c r="AX63" s="297"/>
      <c r="AY63" s="300"/>
      <c r="AZ63" s="300"/>
      <c r="BA63" s="304"/>
      <c r="BB63" s="297"/>
      <c r="BC63" s="306"/>
      <c r="BD63" s="306"/>
      <c r="BE63" s="306"/>
      <c r="BF63" s="306"/>
      <c r="BG63" s="306"/>
    </row>
    <row r="64" spans="1:70">
      <c r="A64" s="303"/>
      <c r="B64" s="297"/>
      <c r="C64" s="300"/>
      <c r="D64" s="300"/>
      <c r="E64" s="304"/>
      <c r="F64" s="300"/>
      <c r="G64" s="302"/>
      <c r="H64" s="302"/>
      <c r="I64" s="302"/>
      <c r="J64" s="302"/>
      <c r="K64" s="302"/>
      <c r="M64" s="303"/>
      <c r="N64" s="297"/>
      <c r="O64" s="300"/>
      <c r="P64" s="300"/>
      <c r="Q64" s="304"/>
      <c r="R64" s="300"/>
      <c r="S64" s="302"/>
      <c r="T64" s="302"/>
      <c r="U64" s="302"/>
      <c r="V64" s="302"/>
      <c r="W64" s="302"/>
      <c r="Y64" s="303"/>
      <c r="Z64" s="297"/>
      <c r="AA64" s="300"/>
      <c r="AB64" s="300"/>
      <c r="AC64" s="304"/>
      <c r="AD64" s="300"/>
      <c r="AE64" s="302"/>
      <c r="AF64" s="302"/>
      <c r="AG64" s="302"/>
      <c r="AH64" s="302"/>
      <c r="AI64" s="302"/>
      <c r="AK64" s="303"/>
      <c r="AL64" s="297"/>
      <c r="AM64" s="300"/>
      <c r="AN64" s="300"/>
      <c r="AO64" s="304"/>
      <c r="AP64" s="300"/>
      <c r="AQ64" s="302"/>
      <c r="AR64" s="302"/>
      <c r="AS64" s="302"/>
      <c r="AT64" s="302"/>
      <c r="AU64" s="302"/>
      <c r="AW64" s="303"/>
      <c r="AX64" s="297"/>
      <c r="AY64" s="300"/>
      <c r="AZ64" s="300"/>
      <c r="BA64" s="304"/>
      <c r="BB64" s="297"/>
      <c r="BC64" s="306"/>
      <c r="BD64" s="306"/>
      <c r="BE64" s="306"/>
      <c r="BF64" s="306"/>
      <c r="BG64" s="306"/>
    </row>
    <row r="65" spans="1:59">
      <c r="A65" s="303"/>
      <c r="B65" s="297"/>
      <c r="C65" s="300"/>
      <c r="D65" s="300"/>
      <c r="E65" s="304"/>
      <c r="F65" s="300"/>
      <c r="G65" s="302"/>
      <c r="H65" s="302"/>
      <c r="I65" s="302"/>
      <c r="J65" s="302"/>
      <c r="K65" s="302"/>
      <c r="M65" s="303"/>
      <c r="N65" s="297"/>
      <c r="O65" s="300"/>
      <c r="P65" s="300"/>
      <c r="Q65" s="304"/>
      <c r="R65" s="300"/>
      <c r="S65" s="302"/>
      <c r="T65" s="302"/>
      <c r="U65" s="302"/>
      <c r="V65" s="302"/>
      <c r="W65" s="302"/>
      <c r="Y65" s="303"/>
      <c r="Z65" s="297"/>
      <c r="AA65" s="300"/>
      <c r="AB65" s="300"/>
      <c r="AC65" s="304"/>
      <c r="AD65" s="300"/>
      <c r="AE65" s="302"/>
      <c r="AF65" s="302"/>
      <c r="AG65" s="302"/>
      <c r="AH65" s="302"/>
      <c r="AI65" s="302"/>
      <c r="AK65" s="303"/>
      <c r="AL65" s="297"/>
      <c r="AM65" s="300"/>
      <c r="AN65" s="300"/>
      <c r="AO65" s="304"/>
      <c r="AP65" s="300"/>
      <c r="AQ65" s="302"/>
      <c r="AR65" s="302"/>
      <c r="AS65" s="302"/>
      <c r="AT65" s="302"/>
      <c r="AU65" s="302"/>
      <c r="AW65" s="303"/>
      <c r="AX65" s="297"/>
      <c r="AY65" s="300"/>
      <c r="AZ65" s="300"/>
      <c r="BA65" s="304"/>
      <c r="BB65" s="297"/>
      <c r="BC65" s="306"/>
      <c r="BD65" s="306"/>
      <c r="BE65" s="306"/>
      <c r="BF65" s="306"/>
      <c r="BG65" s="306"/>
    </row>
    <row r="66" spans="1:59">
      <c r="A66" s="303"/>
      <c r="B66" s="297"/>
      <c r="C66" s="300"/>
      <c r="D66" s="300"/>
      <c r="E66" s="304"/>
      <c r="F66" s="300"/>
      <c r="G66" s="302"/>
      <c r="H66" s="302"/>
      <c r="I66" s="302"/>
      <c r="J66" s="302"/>
      <c r="K66" s="302"/>
      <c r="M66" s="303"/>
      <c r="N66" s="297"/>
      <c r="O66" s="300"/>
      <c r="P66" s="300"/>
      <c r="Q66" s="304"/>
      <c r="R66" s="300"/>
      <c r="S66" s="302"/>
      <c r="T66" s="302"/>
      <c r="U66" s="302"/>
      <c r="V66" s="302"/>
      <c r="W66" s="302"/>
      <c r="Y66" s="303"/>
      <c r="Z66" s="297"/>
      <c r="AA66" s="300"/>
      <c r="AB66" s="300"/>
      <c r="AC66" s="304"/>
      <c r="AD66" s="300"/>
      <c r="AE66" s="302"/>
      <c r="AF66" s="302"/>
      <c r="AG66" s="302"/>
      <c r="AH66" s="302"/>
      <c r="AI66" s="302"/>
      <c r="AK66" s="303"/>
      <c r="AL66" s="297"/>
      <c r="AM66" s="300"/>
      <c r="AN66" s="300"/>
      <c r="AO66" s="304"/>
      <c r="AP66" s="300"/>
      <c r="AQ66" s="302"/>
      <c r="AR66" s="302"/>
      <c r="AS66" s="302"/>
      <c r="AT66" s="302"/>
      <c r="AU66" s="302"/>
      <c r="AW66" s="303"/>
      <c r="AX66" s="297"/>
      <c r="AY66" s="300"/>
      <c r="AZ66" s="300"/>
      <c r="BA66" s="304"/>
      <c r="BB66" s="297"/>
      <c r="BC66" s="306"/>
      <c r="BD66" s="306"/>
      <c r="BE66" s="306"/>
      <c r="BF66" s="306"/>
      <c r="BG66" s="306"/>
    </row>
    <row r="67" spans="1:59">
      <c r="A67" s="303"/>
      <c r="B67" s="297"/>
      <c r="C67" s="300"/>
      <c r="D67" s="300"/>
      <c r="E67" s="304"/>
      <c r="F67" s="300"/>
      <c r="G67" s="302"/>
      <c r="H67" s="302"/>
      <c r="I67" s="302"/>
      <c r="J67" s="302"/>
      <c r="K67" s="302"/>
      <c r="M67" s="303"/>
      <c r="N67" s="297"/>
      <c r="O67" s="300"/>
      <c r="P67" s="300"/>
      <c r="Q67" s="304"/>
      <c r="R67" s="300"/>
      <c r="S67" s="302"/>
      <c r="T67" s="302"/>
      <c r="U67" s="302"/>
      <c r="V67" s="302"/>
      <c r="W67" s="302"/>
      <c r="Y67" s="303"/>
      <c r="Z67" s="297"/>
      <c r="AA67" s="300"/>
      <c r="AB67" s="300"/>
      <c r="AC67" s="304"/>
      <c r="AD67" s="300"/>
      <c r="AE67" s="302"/>
      <c r="AF67" s="302"/>
      <c r="AG67" s="302"/>
      <c r="AH67" s="302"/>
      <c r="AI67" s="302"/>
      <c r="AK67" s="303"/>
      <c r="AL67" s="297"/>
      <c r="AM67" s="300"/>
      <c r="AN67" s="300"/>
      <c r="AO67" s="304"/>
      <c r="AP67" s="300"/>
      <c r="AQ67" s="302"/>
      <c r="AR67" s="302"/>
      <c r="AS67" s="302"/>
      <c r="AT67" s="302"/>
      <c r="AU67" s="302"/>
      <c r="AW67" s="303"/>
      <c r="AX67" s="297"/>
      <c r="AY67" s="300"/>
      <c r="AZ67" s="300"/>
      <c r="BA67" s="304"/>
      <c r="BB67" s="297"/>
      <c r="BC67" s="306"/>
      <c r="BD67" s="306"/>
      <c r="BE67" s="306"/>
      <c r="BF67" s="306"/>
      <c r="BG67" s="306"/>
    </row>
    <row r="68" spans="1:59">
      <c r="A68" s="303"/>
      <c r="B68" s="297"/>
      <c r="C68" s="300"/>
      <c r="D68" s="300"/>
      <c r="E68" s="304"/>
      <c r="F68" s="300"/>
      <c r="G68" s="302"/>
      <c r="H68" s="302"/>
      <c r="I68" s="302"/>
      <c r="J68" s="302"/>
      <c r="K68" s="302"/>
      <c r="M68" s="303"/>
      <c r="N68" s="297"/>
      <c r="O68" s="300"/>
      <c r="P68" s="300"/>
      <c r="Q68" s="304"/>
      <c r="R68" s="300"/>
      <c r="S68" s="302"/>
      <c r="T68" s="302"/>
      <c r="U68" s="302"/>
      <c r="V68" s="302"/>
      <c r="W68" s="302"/>
      <c r="Y68" s="303"/>
      <c r="Z68" s="297"/>
      <c r="AA68" s="300"/>
      <c r="AB68" s="300"/>
      <c r="AC68" s="304"/>
      <c r="AD68" s="300"/>
      <c r="AE68" s="302"/>
      <c r="AF68" s="302"/>
      <c r="AG68" s="302"/>
      <c r="AH68" s="302"/>
      <c r="AI68" s="302"/>
      <c r="AK68" s="303"/>
      <c r="AL68" s="297"/>
      <c r="AM68" s="300"/>
      <c r="AN68" s="300"/>
      <c r="AO68" s="304"/>
      <c r="AP68" s="300"/>
      <c r="AQ68" s="302"/>
      <c r="AR68" s="302"/>
      <c r="AS68" s="302"/>
      <c r="AT68" s="302"/>
      <c r="AU68" s="302"/>
      <c r="AW68" s="303"/>
      <c r="AX68" s="297"/>
      <c r="AY68" s="300"/>
      <c r="AZ68" s="300"/>
      <c r="BA68" s="304"/>
      <c r="BB68" s="297"/>
      <c r="BC68" s="306"/>
      <c r="BD68" s="306"/>
      <c r="BE68" s="306"/>
      <c r="BF68" s="306"/>
      <c r="BG68" s="306"/>
    </row>
    <row r="69" spans="1:59">
      <c r="A69" s="303"/>
      <c r="B69" s="297"/>
      <c r="C69" s="300"/>
      <c r="D69" s="300"/>
      <c r="E69" s="304"/>
      <c r="F69" s="300"/>
      <c r="G69" s="302"/>
      <c r="H69" s="302"/>
      <c r="I69" s="302"/>
      <c r="J69" s="302"/>
      <c r="K69" s="302"/>
      <c r="M69" s="303"/>
      <c r="N69" s="297"/>
      <c r="O69" s="300"/>
      <c r="P69" s="300"/>
      <c r="Q69" s="304"/>
      <c r="R69" s="300"/>
      <c r="S69" s="302"/>
      <c r="T69" s="302"/>
      <c r="U69" s="302"/>
      <c r="V69" s="302"/>
      <c r="W69" s="302"/>
      <c r="Y69" s="303"/>
      <c r="Z69" s="297"/>
      <c r="AA69" s="300"/>
      <c r="AB69" s="300"/>
      <c r="AC69" s="304"/>
      <c r="AD69" s="300"/>
      <c r="AE69" s="302"/>
      <c r="AF69" s="302"/>
      <c r="AG69" s="302"/>
      <c r="AH69" s="302"/>
      <c r="AI69" s="302"/>
      <c r="AK69" s="303"/>
      <c r="AL69" s="297"/>
      <c r="AM69" s="300"/>
      <c r="AN69" s="300"/>
      <c r="AO69" s="304"/>
      <c r="AP69" s="300"/>
      <c r="AQ69" s="302"/>
      <c r="AR69" s="302"/>
      <c r="AS69" s="302"/>
      <c r="AT69" s="302"/>
      <c r="AU69" s="302"/>
      <c r="AW69" s="303"/>
      <c r="AX69" s="297"/>
      <c r="AY69" s="300"/>
      <c r="AZ69" s="300"/>
      <c r="BA69" s="304"/>
      <c r="BB69" s="297"/>
      <c r="BC69" s="306"/>
      <c r="BD69" s="306"/>
      <c r="BE69" s="306"/>
      <c r="BF69" s="306"/>
      <c r="BG69" s="306"/>
    </row>
    <row r="70" spans="1:59">
      <c r="A70" s="303"/>
      <c r="B70" s="297"/>
      <c r="C70" s="300"/>
      <c r="D70" s="300"/>
      <c r="E70" s="304"/>
      <c r="F70" s="300"/>
      <c r="G70" s="302"/>
      <c r="H70" s="302"/>
      <c r="I70" s="302"/>
      <c r="J70" s="302"/>
      <c r="K70" s="302"/>
      <c r="M70" s="303"/>
      <c r="N70" s="297"/>
      <c r="O70" s="300"/>
      <c r="P70" s="300"/>
      <c r="Q70" s="304"/>
      <c r="R70" s="300"/>
      <c r="S70" s="302"/>
      <c r="T70" s="302"/>
      <c r="U70" s="302"/>
      <c r="V70" s="302"/>
      <c r="W70" s="302"/>
      <c r="Y70" s="303"/>
      <c r="Z70" s="297"/>
      <c r="AA70" s="300"/>
      <c r="AB70" s="300"/>
      <c r="AC70" s="304"/>
      <c r="AD70" s="300"/>
      <c r="AE70" s="302"/>
      <c r="AF70" s="302"/>
      <c r="AG70" s="302"/>
      <c r="AH70" s="302"/>
      <c r="AI70" s="302"/>
      <c r="AK70" s="303"/>
      <c r="AL70" s="297"/>
      <c r="AM70" s="300"/>
      <c r="AN70" s="300"/>
      <c r="AO70" s="304"/>
      <c r="AP70" s="300"/>
      <c r="AQ70" s="302"/>
      <c r="AR70" s="302"/>
      <c r="AS70" s="302"/>
      <c r="AT70" s="302"/>
      <c r="AU70" s="302"/>
      <c r="AW70" s="303"/>
      <c r="AX70" s="297"/>
      <c r="AY70" s="300"/>
      <c r="AZ70" s="300"/>
      <c r="BA70" s="304"/>
      <c r="BB70" s="297"/>
      <c r="BC70" s="306"/>
      <c r="BD70" s="306"/>
      <c r="BE70" s="306"/>
      <c r="BF70" s="306"/>
      <c r="BG70" s="306"/>
    </row>
    <row r="71" spans="1:59">
      <c r="A71" s="303"/>
      <c r="B71" s="297"/>
      <c r="C71" s="300"/>
      <c r="D71" s="300"/>
      <c r="E71" s="304"/>
      <c r="F71" s="300"/>
      <c r="G71" s="302"/>
      <c r="H71" s="302"/>
      <c r="I71" s="302"/>
      <c r="J71" s="302"/>
      <c r="K71" s="302"/>
      <c r="M71" s="303"/>
      <c r="N71" s="297"/>
      <c r="O71" s="300"/>
      <c r="P71" s="300"/>
      <c r="Q71" s="304"/>
      <c r="R71" s="300"/>
      <c r="S71" s="302"/>
      <c r="T71" s="302"/>
      <c r="U71" s="302"/>
      <c r="V71" s="302"/>
      <c r="W71" s="302"/>
      <c r="Y71" s="303"/>
      <c r="Z71" s="297"/>
      <c r="AA71" s="300"/>
      <c r="AB71" s="300"/>
      <c r="AC71" s="304"/>
      <c r="AD71" s="300"/>
      <c r="AE71" s="302"/>
      <c r="AF71" s="302"/>
      <c r="AG71" s="302"/>
      <c r="AH71" s="302"/>
      <c r="AI71" s="302"/>
      <c r="AK71" s="303"/>
      <c r="AL71" s="297"/>
      <c r="AM71" s="300"/>
      <c r="AN71" s="300"/>
      <c r="AO71" s="304"/>
      <c r="AP71" s="300"/>
      <c r="AQ71" s="302"/>
      <c r="AR71" s="302"/>
      <c r="AS71" s="302"/>
      <c r="AT71" s="302"/>
      <c r="AU71" s="302"/>
      <c r="AW71" s="303"/>
      <c r="AX71" s="297"/>
      <c r="AY71" s="300"/>
      <c r="AZ71" s="300"/>
      <c r="BA71" s="304"/>
      <c r="BB71" s="297"/>
      <c r="BC71" s="306"/>
      <c r="BD71" s="306"/>
      <c r="BE71" s="306"/>
      <c r="BF71" s="306"/>
      <c r="BG71" s="306"/>
    </row>
    <row r="72" spans="1:59">
      <c r="A72" s="303"/>
      <c r="B72" s="297"/>
      <c r="C72" s="300"/>
      <c r="D72" s="300"/>
      <c r="E72" s="304"/>
      <c r="F72" s="300"/>
      <c r="G72" s="302"/>
      <c r="H72" s="302"/>
      <c r="I72" s="302"/>
      <c r="J72" s="302"/>
      <c r="K72" s="302"/>
      <c r="M72" s="303"/>
      <c r="N72" s="297"/>
      <c r="O72" s="300"/>
      <c r="P72" s="300"/>
      <c r="Q72" s="304"/>
      <c r="R72" s="300"/>
      <c r="S72" s="302"/>
      <c r="T72" s="302"/>
      <c r="U72" s="302"/>
      <c r="V72" s="302"/>
      <c r="W72" s="302"/>
      <c r="Y72" s="303"/>
      <c r="Z72" s="297"/>
      <c r="AA72" s="300"/>
      <c r="AB72" s="300"/>
      <c r="AC72" s="304"/>
      <c r="AD72" s="300"/>
      <c r="AE72" s="302"/>
      <c r="AF72" s="302"/>
      <c r="AG72" s="302"/>
      <c r="AH72" s="302"/>
      <c r="AI72" s="302"/>
      <c r="AK72" s="303"/>
      <c r="AL72" s="297"/>
      <c r="AM72" s="300"/>
      <c r="AN72" s="300"/>
      <c r="AO72" s="304"/>
      <c r="AP72" s="300"/>
      <c r="AQ72" s="302"/>
      <c r="AR72" s="302"/>
      <c r="AS72" s="302"/>
      <c r="AT72" s="302"/>
      <c r="AU72" s="302"/>
      <c r="AW72" s="303"/>
      <c r="AX72" s="297"/>
      <c r="AY72" s="300"/>
      <c r="AZ72" s="300"/>
      <c r="BA72" s="304"/>
      <c r="BB72" s="297"/>
      <c r="BC72" s="306"/>
      <c r="BD72" s="306"/>
      <c r="BE72" s="306"/>
      <c r="BF72" s="306"/>
      <c r="BG72" s="306"/>
    </row>
    <row r="73" spans="1:59">
      <c r="A73" s="303"/>
      <c r="B73" s="297"/>
      <c r="C73" s="300"/>
      <c r="D73" s="300"/>
      <c r="E73" s="304"/>
      <c r="F73" s="300"/>
      <c r="G73" s="302"/>
      <c r="H73" s="302"/>
      <c r="I73" s="302"/>
      <c r="J73" s="302"/>
      <c r="K73" s="302"/>
      <c r="M73" s="303"/>
      <c r="N73" s="297"/>
      <c r="O73" s="300"/>
      <c r="P73" s="300"/>
      <c r="Q73" s="304"/>
      <c r="R73" s="300"/>
      <c r="S73" s="302"/>
      <c r="T73" s="302"/>
      <c r="U73" s="302"/>
      <c r="V73" s="302"/>
      <c r="W73" s="302"/>
      <c r="Y73" s="303"/>
      <c r="Z73" s="297"/>
      <c r="AA73" s="300"/>
      <c r="AB73" s="300"/>
      <c r="AC73" s="304"/>
      <c r="AD73" s="300"/>
      <c r="AE73" s="302"/>
      <c r="AF73" s="302"/>
      <c r="AG73" s="302"/>
      <c r="AH73" s="302"/>
      <c r="AI73" s="302"/>
      <c r="AK73" s="303"/>
      <c r="AL73" s="297"/>
      <c r="AM73" s="300"/>
      <c r="AN73" s="300"/>
      <c r="AO73" s="304"/>
      <c r="AP73" s="300"/>
      <c r="AQ73" s="302"/>
      <c r="AR73" s="302"/>
      <c r="AS73" s="302"/>
      <c r="AT73" s="302"/>
      <c r="AU73" s="302"/>
      <c r="AW73" s="303"/>
      <c r="AX73" s="297"/>
      <c r="AY73" s="300"/>
      <c r="AZ73" s="300"/>
      <c r="BA73" s="304"/>
      <c r="BB73" s="297"/>
      <c r="BC73" s="306"/>
      <c r="BD73" s="306"/>
      <c r="BE73" s="306"/>
      <c r="BF73" s="306"/>
      <c r="BG73" s="306"/>
    </row>
    <row r="74" spans="1:59">
      <c r="A74" s="303"/>
      <c r="B74" s="297"/>
      <c r="C74" s="300"/>
      <c r="D74" s="300"/>
      <c r="E74" s="304"/>
      <c r="F74" s="300"/>
      <c r="G74" s="302"/>
      <c r="H74" s="302"/>
      <c r="I74" s="302"/>
      <c r="J74" s="302"/>
      <c r="K74" s="302"/>
      <c r="M74" s="303"/>
      <c r="N74" s="297"/>
      <c r="O74" s="300"/>
      <c r="P74" s="300"/>
      <c r="Q74" s="304"/>
      <c r="R74" s="300"/>
      <c r="S74" s="302"/>
      <c r="T74" s="302"/>
      <c r="U74" s="302"/>
      <c r="V74" s="302"/>
      <c r="W74" s="302"/>
      <c r="Y74" s="303"/>
      <c r="Z74" s="297"/>
      <c r="AA74" s="300"/>
      <c r="AB74" s="300"/>
      <c r="AC74" s="304"/>
      <c r="AD74" s="300"/>
      <c r="AE74" s="302"/>
      <c r="AF74" s="302"/>
      <c r="AG74" s="302"/>
      <c r="AH74" s="302"/>
      <c r="AI74" s="302"/>
      <c r="AK74" s="303"/>
      <c r="AL74" s="297"/>
      <c r="AM74" s="300"/>
      <c r="AN74" s="300"/>
      <c r="AO74" s="304"/>
      <c r="AP74" s="300"/>
      <c r="AQ74" s="302"/>
      <c r="AR74" s="302"/>
      <c r="AS74" s="302"/>
      <c r="AT74" s="302"/>
      <c r="AU74" s="302"/>
      <c r="AW74" s="303"/>
      <c r="AX74" s="297"/>
      <c r="AY74" s="300"/>
      <c r="AZ74" s="300"/>
      <c r="BA74" s="304"/>
      <c r="BB74" s="297"/>
      <c r="BC74" s="306"/>
      <c r="BD74" s="306"/>
      <c r="BE74" s="306"/>
      <c r="BF74" s="306"/>
      <c r="BG74" s="306"/>
    </row>
    <row r="75" spans="1:59">
      <c r="A75" s="303"/>
      <c r="B75" s="297"/>
      <c r="C75" s="300"/>
      <c r="D75" s="300"/>
      <c r="E75" s="304"/>
      <c r="F75" s="300"/>
      <c r="G75" s="302"/>
      <c r="H75" s="302"/>
      <c r="I75" s="302"/>
      <c r="J75" s="302"/>
      <c r="K75" s="302"/>
      <c r="M75" s="303"/>
      <c r="N75" s="297"/>
      <c r="O75" s="300"/>
      <c r="P75" s="300"/>
      <c r="Q75" s="304"/>
      <c r="R75" s="300"/>
      <c r="S75" s="302"/>
      <c r="T75" s="302"/>
      <c r="U75" s="302"/>
      <c r="V75" s="302"/>
      <c r="W75" s="302"/>
      <c r="Y75" s="303"/>
      <c r="Z75" s="297"/>
      <c r="AA75" s="300"/>
      <c r="AB75" s="300"/>
      <c r="AC75" s="304"/>
      <c r="AD75" s="300"/>
      <c r="AE75" s="302"/>
      <c r="AF75" s="302"/>
      <c r="AG75" s="302"/>
      <c r="AH75" s="302"/>
      <c r="AI75" s="302"/>
      <c r="AK75" s="303"/>
      <c r="AL75" s="297"/>
      <c r="AM75" s="300"/>
      <c r="AN75" s="300"/>
      <c r="AO75" s="304"/>
      <c r="AP75" s="300"/>
      <c r="AQ75" s="302"/>
      <c r="AR75" s="302"/>
      <c r="AS75" s="302"/>
      <c r="AT75" s="302"/>
      <c r="AU75" s="302"/>
      <c r="AW75" s="303"/>
      <c r="AX75" s="297"/>
      <c r="AY75" s="300"/>
      <c r="AZ75" s="300"/>
      <c r="BA75" s="304"/>
      <c r="BB75" s="297"/>
      <c r="BC75" s="306"/>
      <c r="BD75" s="306"/>
      <c r="BE75" s="306"/>
      <c r="BF75" s="306"/>
      <c r="BG75" s="306"/>
    </row>
    <row r="76" spans="1:59">
      <c r="A76" s="303"/>
      <c r="B76" s="297"/>
      <c r="C76" s="300"/>
      <c r="D76" s="300"/>
      <c r="E76" s="304"/>
      <c r="F76" s="300"/>
      <c r="G76" s="302"/>
      <c r="H76" s="302"/>
      <c r="I76" s="302"/>
      <c r="J76" s="302"/>
      <c r="K76" s="302"/>
      <c r="M76" s="303"/>
      <c r="N76" s="297"/>
      <c r="O76" s="300"/>
      <c r="P76" s="300"/>
      <c r="Q76" s="304"/>
      <c r="R76" s="300"/>
      <c r="S76" s="302"/>
      <c r="T76" s="302"/>
      <c r="U76" s="302"/>
      <c r="V76" s="302"/>
      <c r="W76" s="302"/>
      <c r="Y76" s="303"/>
      <c r="Z76" s="297"/>
      <c r="AA76" s="300"/>
      <c r="AB76" s="300"/>
      <c r="AC76" s="304"/>
      <c r="AD76" s="300"/>
      <c r="AE76" s="302"/>
      <c r="AF76" s="302"/>
      <c r="AG76" s="302"/>
      <c r="AH76" s="302"/>
      <c r="AI76" s="302"/>
      <c r="AK76" s="303"/>
      <c r="AL76" s="297"/>
      <c r="AM76" s="300"/>
      <c r="AN76" s="300"/>
      <c r="AO76" s="304"/>
      <c r="AP76" s="300"/>
      <c r="AQ76" s="302"/>
      <c r="AR76" s="302"/>
      <c r="AS76" s="302"/>
      <c r="AT76" s="302"/>
      <c r="AU76" s="302"/>
      <c r="AW76" s="303"/>
      <c r="AX76" s="297"/>
      <c r="AY76" s="300"/>
      <c r="AZ76" s="300"/>
      <c r="BA76" s="304"/>
      <c r="BB76" s="297"/>
      <c r="BC76" s="306"/>
      <c r="BD76" s="306"/>
      <c r="BE76" s="306"/>
      <c r="BF76" s="306"/>
      <c r="BG76" s="306"/>
    </row>
    <row r="77" spans="1:59">
      <c r="A77" s="303"/>
      <c r="B77" s="297"/>
      <c r="C77" s="300"/>
      <c r="D77" s="300"/>
      <c r="E77" s="304"/>
      <c r="F77" s="300"/>
      <c r="G77" s="302"/>
      <c r="H77" s="302"/>
      <c r="I77" s="302"/>
      <c r="J77" s="302"/>
      <c r="K77" s="302"/>
      <c r="M77" s="303"/>
      <c r="N77" s="297"/>
      <c r="O77" s="300"/>
      <c r="P77" s="300"/>
      <c r="Q77" s="304"/>
      <c r="R77" s="300"/>
      <c r="S77" s="302"/>
      <c r="T77" s="302"/>
      <c r="U77" s="302"/>
      <c r="V77" s="302"/>
      <c r="W77" s="302"/>
      <c r="Y77" s="303"/>
      <c r="Z77" s="297"/>
      <c r="AA77" s="300"/>
      <c r="AB77" s="300"/>
      <c r="AC77" s="304"/>
      <c r="AD77" s="300"/>
      <c r="AE77" s="302"/>
      <c r="AF77" s="302"/>
      <c r="AG77" s="302"/>
      <c r="AH77" s="302"/>
      <c r="AI77" s="302"/>
      <c r="AK77" s="303"/>
      <c r="AL77" s="297"/>
      <c r="AM77" s="300"/>
      <c r="AN77" s="300"/>
      <c r="AO77" s="304"/>
      <c r="AP77" s="300"/>
      <c r="AQ77" s="302"/>
      <c r="AR77" s="302"/>
      <c r="AS77" s="302"/>
      <c r="AT77" s="302"/>
      <c r="AU77" s="302"/>
      <c r="AW77" s="303"/>
      <c r="AX77" s="297"/>
      <c r="AY77" s="300"/>
      <c r="AZ77" s="300"/>
      <c r="BA77" s="304"/>
      <c r="BB77" s="297"/>
      <c r="BC77" s="306"/>
      <c r="BD77" s="306"/>
      <c r="BE77" s="306"/>
      <c r="BF77" s="306"/>
      <c r="BG77" s="306"/>
    </row>
    <row r="78" spans="1:59">
      <c r="A78" s="303"/>
      <c r="B78" s="297"/>
      <c r="C78" s="300"/>
      <c r="D78" s="300"/>
      <c r="E78" s="304"/>
      <c r="F78" s="300"/>
      <c r="G78" s="302"/>
      <c r="H78" s="302"/>
      <c r="I78" s="302"/>
      <c r="J78" s="302"/>
      <c r="K78" s="302"/>
      <c r="M78" s="303"/>
      <c r="N78" s="297"/>
      <c r="O78" s="300"/>
      <c r="P78" s="300"/>
      <c r="Q78" s="304"/>
      <c r="R78" s="300"/>
      <c r="S78" s="302"/>
      <c r="T78" s="302"/>
      <c r="U78" s="302"/>
      <c r="V78" s="302"/>
      <c r="W78" s="302"/>
      <c r="Y78" s="303"/>
      <c r="Z78" s="297"/>
      <c r="AA78" s="300"/>
      <c r="AB78" s="300"/>
      <c r="AC78" s="304"/>
      <c r="AD78" s="300"/>
      <c r="AE78" s="302"/>
      <c r="AF78" s="302"/>
      <c r="AG78" s="302"/>
      <c r="AH78" s="302"/>
      <c r="AI78" s="302"/>
      <c r="AK78" s="303"/>
      <c r="AL78" s="297"/>
      <c r="AM78" s="300"/>
      <c r="AN78" s="300"/>
      <c r="AO78" s="304"/>
      <c r="AP78" s="300"/>
      <c r="AQ78" s="302"/>
      <c r="AR78" s="302"/>
      <c r="AS78" s="302"/>
      <c r="AT78" s="302"/>
      <c r="AU78" s="302"/>
      <c r="AW78" s="303"/>
      <c r="AX78" s="297"/>
      <c r="AY78" s="300"/>
      <c r="AZ78" s="300"/>
      <c r="BA78" s="304"/>
      <c r="BB78" s="297"/>
      <c r="BC78" s="306"/>
      <c r="BD78" s="306"/>
      <c r="BE78" s="306"/>
      <c r="BF78" s="306"/>
      <c r="BG78" s="306"/>
    </row>
    <row r="79" spans="1:59">
      <c r="A79" s="303"/>
      <c r="B79" s="297"/>
      <c r="C79" s="300"/>
      <c r="D79" s="300"/>
      <c r="E79" s="304"/>
      <c r="F79" s="300"/>
      <c r="G79" s="302"/>
      <c r="H79" s="302"/>
      <c r="I79" s="302"/>
      <c r="J79" s="302"/>
      <c r="K79" s="302"/>
      <c r="M79" s="303"/>
      <c r="N79" s="297"/>
      <c r="O79" s="300"/>
      <c r="P79" s="300"/>
      <c r="Q79" s="304"/>
      <c r="R79" s="300"/>
      <c r="S79" s="302"/>
      <c r="T79" s="302"/>
      <c r="U79" s="302"/>
      <c r="V79" s="302"/>
      <c r="W79" s="302"/>
      <c r="Y79" s="303"/>
      <c r="Z79" s="297"/>
      <c r="AA79" s="300"/>
      <c r="AB79" s="300"/>
      <c r="AC79" s="304"/>
      <c r="AD79" s="300"/>
      <c r="AE79" s="302"/>
      <c r="AF79" s="302"/>
      <c r="AG79" s="302"/>
      <c r="AH79" s="302"/>
      <c r="AI79" s="302"/>
      <c r="AK79" s="303"/>
      <c r="AL79" s="297"/>
      <c r="AM79" s="300"/>
      <c r="AN79" s="300"/>
      <c r="AO79" s="304"/>
      <c r="AP79" s="300"/>
      <c r="AQ79" s="302"/>
      <c r="AR79" s="302"/>
      <c r="AS79" s="302"/>
      <c r="AT79" s="302"/>
      <c r="AU79" s="302"/>
      <c r="AW79" s="303"/>
      <c r="AX79" s="297"/>
      <c r="AY79" s="300"/>
      <c r="AZ79" s="300"/>
      <c r="BA79" s="304"/>
      <c r="BB79" s="297"/>
      <c r="BC79" s="306"/>
      <c r="BD79" s="306"/>
      <c r="BE79" s="306"/>
      <c r="BF79" s="306"/>
      <c r="BG79" s="306"/>
    </row>
    <row r="80" spans="1:59">
      <c r="A80" s="303"/>
      <c r="B80" s="297"/>
      <c r="C80" s="300"/>
      <c r="D80" s="300"/>
      <c r="E80" s="304"/>
      <c r="F80" s="300"/>
      <c r="G80" s="302"/>
      <c r="H80" s="302"/>
      <c r="I80" s="302"/>
      <c r="J80" s="302"/>
      <c r="K80" s="302"/>
      <c r="M80" s="303"/>
      <c r="N80" s="297"/>
      <c r="O80" s="300"/>
      <c r="P80" s="300"/>
      <c r="Q80" s="304"/>
      <c r="R80" s="300"/>
      <c r="S80" s="302"/>
      <c r="T80" s="302"/>
      <c r="U80" s="302"/>
      <c r="V80" s="302"/>
      <c r="W80" s="302"/>
      <c r="Y80" s="303"/>
      <c r="Z80" s="297"/>
      <c r="AA80" s="300"/>
      <c r="AB80" s="300"/>
      <c r="AC80" s="304"/>
      <c r="AD80" s="300"/>
      <c r="AE80" s="302"/>
      <c r="AF80" s="302"/>
      <c r="AG80" s="302"/>
      <c r="AH80" s="302"/>
      <c r="AI80" s="302"/>
      <c r="AK80" s="303"/>
      <c r="AL80" s="297"/>
      <c r="AM80" s="300"/>
      <c r="AN80" s="300"/>
      <c r="AO80" s="304"/>
      <c r="AP80" s="300"/>
      <c r="AQ80" s="302"/>
      <c r="AR80" s="302"/>
      <c r="AS80" s="302"/>
      <c r="AT80" s="302"/>
      <c r="AU80" s="302"/>
      <c r="AW80" s="303"/>
      <c r="AX80" s="297"/>
      <c r="AY80" s="300"/>
      <c r="AZ80" s="300"/>
      <c r="BA80" s="304"/>
      <c r="BB80" s="297"/>
      <c r="BC80" s="306"/>
      <c r="BD80" s="306"/>
      <c r="BE80" s="306"/>
      <c r="BF80" s="306"/>
      <c r="BG80" s="306"/>
    </row>
    <row r="81" spans="1:59">
      <c r="A81" s="303"/>
      <c r="B81" s="297"/>
      <c r="C81" s="300"/>
      <c r="D81" s="300"/>
      <c r="E81" s="304"/>
      <c r="F81" s="300"/>
      <c r="G81" s="302"/>
      <c r="H81" s="302"/>
      <c r="I81" s="302"/>
      <c r="J81" s="302"/>
      <c r="K81" s="302"/>
      <c r="M81" s="303"/>
      <c r="N81" s="297"/>
      <c r="O81" s="300"/>
      <c r="P81" s="300"/>
      <c r="Q81" s="304"/>
      <c r="R81" s="300"/>
      <c r="S81" s="302"/>
      <c r="T81" s="302"/>
      <c r="U81" s="302"/>
      <c r="V81" s="302"/>
      <c r="W81" s="302"/>
      <c r="Y81" s="303"/>
      <c r="Z81" s="297"/>
      <c r="AA81" s="300"/>
      <c r="AB81" s="300"/>
      <c r="AC81" s="304"/>
      <c r="AD81" s="300"/>
      <c r="AE81" s="302"/>
      <c r="AF81" s="302"/>
      <c r="AG81" s="302"/>
      <c r="AH81" s="302"/>
      <c r="AI81" s="302"/>
      <c r="AK81" s="303"/>
      <c r="AL81" s="297"/>
      <c r="AM81" s="300"/>
      <c r="AN81" s="300"/>
      <c r="AO81" s="304"/>
      <c r="AP81" s="300"/>
      <c r="AQ81" s="302"/>
      <c r="AR81" s="302"/>
      <c r="AS81" s="302"/>
      <c r="AT81" s="302"/>
      <c r="AU81" s="302"/>
      <c r="AW81" s="303"/>
      <c r="AX81" s="297"/>
      <c r="AY81" s="300"/>
      <c r="AZ81" s="300"/>
      <c r="BA81" s="304"/>
      <c r="BB81" s="297"/>
      <c r="BC81" s="306"/>
      <c r="BD81" s="306"/>
      <c r="BE81" s="306"/>
      <c r="BF81" s="306"/>
      <c r="BG81" s="306"/>
    </row>
    <row r="82" spans="1:59">
      <c r="A82" s="303"/>
      <c r="B82" s="297"/>
      <c r="C82" s="300"/>
      <c r="D82" s="300"/>
      <c r="E82" s="304"/>
      <c r="F82" s="300"/>
      <c r="G82" s="302"/>
      <c r="H82" s="302"/>
      <c r="I82" s="302"/>
      <c r="J82" s="302"/>
      <c r="K82" s="302"/>
      <c r="M82" s="303"/>
      <c r="N82" s="297"/>
      <c r="O82" s="300"/>
      <c r="P82" s="300"/>
      <c r="Q82" s="304"/>
      <c r="R82" s="300"/>
      <c r="S82" s="302"/>
      <c r="T82" s="302"/>
      <c r="U82" s="302"/>
      <c r="V82" s="302"/>
      <c r="W82" s="302"/>
      <c r="Y82" s="303"/>
      <c r="Z82" s="297"/>
      <c r="AA82" s="300"/>
      <c r="AB82" s="300"/>
      <c r="AC82" s="304"/>
      <c r="AD82" s="300"/>
      <c r="AE82" s="302"/>
      <c r="AF82" s="302"/>
      <c r="AG82" s="302"/>
      <c r="AH82" s="302"/>
      <c r="AI82" s="302"/>
      <c r="AK82" s="303"/>
      <c r="AL82" s="297"/>
      <c r="AM82" s="300"/>
      <c r="AN82" s="300"/>
      <c r="AO82" s="304"/>
      <c r="AP82" s="300"/>
      <c r="AQ82" s="302"/>
      <c r="AR82" s="302"/>
      <c r="AS82" s="302"/>
      <c r="AT82" s="302"/>
      <c r="AU82" s="302"/>
      <c r="AW82" s="303"/>
      <c r="AX82" s="297"/>
      <c r="AY82" s="300"/>
      <c r="AZ82" s="300"/>
      <c r="BA82" s="304"/>
      <c r="BB82" s="297"/>
      <c r="BC82" s="306"/>
      <c r="BD82" s="306"/>
      <c r="BE82" s="306"/>
      <c r="BF82" s="306"/>
      <c r="BG82" s="306"/>
    </row>
    <row r="83" spans="1:59">
      <c r="A83" s="303"/>
      <c r="B83" s="297"/>
      <c r="C83" s="300"/>
      <c r="D83" s="300"/>
      <c r="E83" s="304"/>
      <c r="F83" s="300"/>
      <c r="G83" s="302"/>
      <c r="H83" s="302"/>
      <c r="I83" s="302"/>
      <c r="J83" s="302"/>
      <c r="K83" s="302"/>
      <c r="M83" s="303"/>
      <c r="N83" s="297"/>
      <c r="O83" s="300"/>
      <c r="P83" s="300"/>
      <c r="Q83" s="304"/>
      <c r="R83" s="300"/>
      <c r="S83" s="302"/>
      <c r="T83" s="302"/>
      <c r="U83" s="302"/>
      <c r="V83" s="302"/>
      <c r="W83" s="302"/>
      <c r="Y83" s="303"/>
      <c r="Z83" s="297"/>
      <c r="AA83" s="300"/>
      <c r="AB83" s="300"/>
      <c r="AC83" s="304"/>
      <c r="AD83" s="300"/>
      <c r="AE83" s="302"/>
      <c r="AF83" s="302"/>
      <c r="AG83" s="302"/>
      <c r="AH83" s="302"/>
      <c r="AI83" s="302"/>
      <c r="AK83" s="303"/>
      <c r="AL83" s="297"/>
      <c r="AM83" s="300"/>
      <c r="AN83" s="300"/>
      <c r="AO83" s="304"/>
      <c r="AP83" s="300"/>
      <c r="AQ83" s="302"/>
      <c r="AR83" s="302"/>
      <c r="AS83" s="302"/>
      <c r="AT83" s="302"/>
      <c r="AU83" s="302"/>
      <c r="AW83" s="303"/>
      <c r="AX83" s="297"/>
      <c r="AY83" s="300"/>
      <c r="AZ83" s="300"/>
      <c r="BA83" s="304"/>
      <c r="BB83" s="297"/>
      <c r="BC83" s="306"/>
      <c r="BD83" s="306"/>
      <c r="BE83" s="306"/>
      <c r="BF83" s="306"/>
      <c r="BG83" s="306"/>
    </row>
    <row r="84" spans="1:59">
      <c r="A84" s="303"/>
      <c r="B84" s="297"/>
      <c r="C84" s="300"/>
      <c r="D84" s="300"/>
      <c r="E84" s="304"/>
      <c r="F84" s="300"/>
      <c r="G84" s="302"/>
      <c r="H84" s="302"/>
      <c r="I84" s="302"/>
      <c r="J84" s="302"/>
      <c r="K84" s="302"/>
      <c r="M84" s="303"/>
      <c r="N84" s="297"/>
      <c r="O84" s="300"/>
      <c r="P84" s="300"/>
      <c r="Q84" s="304"/>
      <c r="R84" s="300"/>
      <c r="S84" s="302"/>
      <c r="T84" s="302"/>
      <c r="U84" s="302"/>
      <c r="V84" s="302"/>
      <c r="W84" s="302"/>
      <c r="Y84" s="303"/>
      <c r="Z84" s="297"/>
      <c r="AA84" s="300"/>
      <c r="AB84" s="300"/>
      <c r="AC84" s="304"/>
      <c r="AD84" s="300"/>
      <c r="AE84" s="302"/>
      <c r="AF84" s="302"/>
      <c r="AG84" s="302"/>
      <c r="AH84" s="302"/>
      <c r="AI84" s="302"/>
      <c r="AK84" s="303"/>
      <c r="AL84" s="297"/>
      <c r="AM84" s="300"/>
      <c r="AN84" s="300"/>
      <c r="AO84" s="304"/>
      <c r="AP84" s="300"/>
      <c r="AQ84" s="302"/>
      <c r="AR84" s="302"/>
      <c r="AS84" s="302"/>
      <c r="AT84" s="302"/>
      <c r="AU84" s="302"/>
      <c r="AW84" s="303"/>
      <c r="AX84" s="297"/>
      <c r="AY84" s="300"/>
      <c r="AZ84" s="300"/>
      <c r="BA84" s="304"/>
      <c r="BB84" s="297"/>
      <c r="BC84" s="306"/>
      <c r="BD84" s="306"/>
      <c r="BE84" s="306"/>
      <c r="BF84" s="306"/>
      <c r="BG84" s="306"/>
    </row>
    <row r="85" spans="1:59">
      <c r="A85" s="303"/>
      <c r="B85" s="297"/>
      <c r="C85" s="300"/>
      <c r="D85" s="300"/>
      <c r="E85" s="304"/>
      <c r="F85" s="300"/>
      <c r="G85" s="302"/>
      <c r="H85" s="302"/>
      <c r="I85" s="302"/>
      <c r="J85" s="302"/>
      <c r="K85" s="302"/>
      <c r="M85" s="303"/>
      <c r="N85" s="297"/>
      <c r="O85" s="300"/>
      <c r="P85" s="300"/>
      <c r="Q85" s="304"/>
      <c r="R85" s="300"/>
      <c r="S85" s="302"/>
      <c r="T85" s="302"/>
      <c r="U85" s="302"/>
      <c r="V85" s="302"/>
      <c r="W85" s="302"/>
      <c r="Y85" s="303"/>
      <c r="Z85" s="297"/>
      <c r="AA85" s="300"/>
      <c r="AB85" s="300"/>
      <c r="AC85" s="304"/>
      <c r="AD85" s="300"/>
      <c r="AE85" s="302"/>
      <c r="AF85" s="302"/>
      <c r="AG85" s="302"/>
      <c r="AH85" s="302"/>
      <c r="AI85" s="302"/>
      <c r="AK85" s="303"/>
      <c r="AL85" s="297"/>
      <c r="AM85" s="300"/>
      <c r="AN85" s="300"/>
      <c r="AO85" s="304"/>
      <c r="AP85" s="300"/>
      <c r="AQ85" s="302"/>
      <c r="AR85" s="302"/>
      <c r="AS85" s="302"/>
      <c r="AT85" s="302"/>
      <c r="AU85" s="302"/>
      <c r="AW85" s="303"/>
      <c r="AX85" s="297"/>
      <c r="AY85" s="300"/>
      <c r="AZ85" s="300"/>
      <c r="BA85" s="304"/>
      <c r="BB85" s="297"/>
      <c r="BC85" s="306"/>
      <c r="BD85" s="306"/>
      <c r="BE85" s="306"/>
      <c r="BF85" s="306"/>
      <c r="BG85" s="306"/>
    </row>
    <row r="86" spans="1:59">
      <c r="A86" s="303"/>
      <c r="B86" s="297"/>
      <c r="C86" s="300"/>
      <c r="D86" s="300"/>
      <c r="E86" s="304"/>
      <c r="F86" s="300"/>
      <c r="G86" s="302"/>
      <c r="H86" s="302"/>
      <c r="I86" s="302"/>
      <c r="J86" s="302"/>
      <c r="K86" s="302"/>
      <c r="M86" s="303"/>
      <c r="N86" s="297"/>
      <c r="O86" s="300"/>
      <c r="P86" s="300"/>
      <c r="Q86" s="304"/>
      <c r="R86" s="300"/>
      <c r="S86" s="302"/>
      <c r="T86" s="302"/>
      <c r="U86" s="302"/>
      <c r="V86" s="302"/>
      <c r="W86" s="302"/>
      <c r="Y86" s="303"/>
      <c r="Z86" s="297"/>
      <c r="AA86" s="300"/>
      <c r="AB86" s="300"/>
      <c r="AC86" s="304"/>
      <c r="AD86" s="300"/>
      <c r="AE86" s="302"/>
      <c r="AF86" s="302"/>
      <c r="AG86" s="302"/>
      <c r="AH86" s="302"/>
      <c r="AI86" s="302"/>
      <c r="AK86" s="303"/>
      <c r="AL86" s="297"/>
      <c r="AM86" s="300"/>
      <c r="AN86" s="300"/>
      <c r="AO86" s="304"/>
      <c r="AP86" s="300"/>
      <c r="AQ86" s="302"/>
      <c r="AR86" s="302"/>
      <c r="AS86" s="302"/>
      <c r="AT86" s="302"/>
      <c r="AU86" s="302"/>
      <c r="AW86" s="303"/>
      <c r="AX86" s="297"/>
      <c r="AY86" s="300"/>
      <c r="AZ86" s="300"/>
      <c r="BA86" s="304"/>
      <c r="BB86" s="297"/>
      <c r="BC86" s="306"/>
      <c r="BD86" s="306"/>
      <c r="BE86" s="306"/>
      <c r="BF86" s="306"/>
      <c r="BG86" s="306"/>
    </row>
    <row r="87" spans="1:59">
      <c r="A87" s="303"/>
      <c r="B87" s="297"/>
      <c r="C87" s="300"/>
      <c r="D87" s="300"/>
      <c r="E87" s="304"/>
      <c r="F87" s="300"/>
      <c r="G87" s="302"/>
      <c r="H87" s="302"/>
      <c r="I87" s="302"/>
      <c r="J87" s="302"/>
      <c r="K87" s="302"/>
      <c r="M87" s="303"/>
      <c r="N87" s="297"/>
      <c r="O87" s="300"/>
      <c r="P87" s="300"/>
      <c r="Q87" s="304"/>
      <c r="R87" s="300"/>
      <c r="S87" s="302"/>
      <c r="T87" s="302"/>
      <c r="U87" s="302"/>
      <c r="V87" s="302"/>
      <c r="W87" s="302"/>
      <c r="Y87" s="303"/>
      <c r="Z87" s="297"/>
      <c r="AA87" s="300"/>
      <c r="AB87" s="300"/>
      <c r="AC87" s="304"/>
      <c r="AD87" s="300"/>
      <c r="AE87" s="302"/>
      <c r="AF87" s="302"/>
      <c r="AG87" s="302"/>
      <c r="AH87" s="302"/>
      <c r="AI87" s="302"/>
      <c r="AK87" s="303"/>
      <c r="AL87" s="297"/>
      <c r="AM87" s="300"/>
      <c r="AN87" s="300"/>
      <c r="AO87" s="304"/>
      <c r="AP87" s="300"/>
      <c r="AQ87" s="302"/>
      <c r="AR87" s="302"/>
      <c r="AS87" s="302"/>
      <c r="AT87" s="302"/>
      <c r="AU87" s="302"/>
      <c r="AW87" s="303"/>
      <c r="AX87" s="297"/>
      <c r="AY87" s="300"/>
      <c r="AZ87" s="300"/>
      <c r="BA87" s="304"/>
      <c r="BB87" s="297"/>
      <c r="BC87" s="306"/>
      <c r="BD87" s="306"/>
      <c r="BE87" s="306"/>
      <c r="BF87" s="306"/>
      <c r="BG87" s="306"/>
    </row>
    <row r="88" spans="1:59">
      <c r="A88" s="303"/>
      <c r="B88" s="297"/>
      <c r="C88" s="300"/>
      <c r="D88" s="300"/>
      <c r="E88" s="304"/>
      <c r="F88" s="300"/>
      <c r="G88" s="302"/>
      <c r="H88" s="302"/>
      <c r="I88" s="302"/>
      <c r="J88" s="302"/>
      <c r="K88" s="302"/>
      <c r="M88" s="303"/>
      <c r="N88" s="297"/>
      <c r="O88" s="300"/>
      <c r="P88" s="300"/>
      <c r="Q88" s="304"/>
      <c r="R88" s="300"/>
      <c r="S88" s="302"/>
      <c r="T88" s="302"/>
      <c r="U88" s="302"/>
      <c r="V88" s="302"/>
      <c r="W88" s="302"/>
      <c r="Y88" s="303"/>
      <c r="Z88" s="297"/>
      <c r="AA88" s="300"/>
      <c r="AB88" s="300"/>
      <c r="AC88" s="304"/>
      <c r="AD88" s="300"/>
      <c r="AE88" s="302"/>
      <c r="AF88" s="302"/>
      <c r="AG88" s="302"/>
      <c r="AH88" s="302"/>
      <c r="AI88" s="302"/>
      <c r="AK88" s="303"/>
      <c r="AL88" s="297"/>
      <c r="AM88" s="300"/>
      <c r="AN88" s="300"/>
      <c r="AO88" s="304"/>
      <c r="AP88" s="300"/>
      <c r="AQ88" s="302"/>
      <c r="AR88" s="302"/>
      <c r="AS88" s="302"/>
      <c r="AT88" s="302"/>
      <c r="AU88" s="302"/>
      <c r="AW88" s="303"/>
      <c r="AX88" s="297"/>
      <c r="AY88" s="300"/>
      <c r="AZ88" s="300"/>
      <c r="BA88" s="304"/>
      <c r="BB88" s="297"/>
      <c r="BC88" s="306"/>
      <c r="BD88" s="306"/>
      <c r="BE88" s="306"/>
      <c r="BF88" s="306"/>
      <c r="BG88" s="306"/>
    </row>
    <row r="89" spans="1:59">
      <c r="A89" s="303"/>
      <c r="B89" s="297"/>
      <c r="C89" s="300"/>
      <c r="D89" s="300"/>
      <c r="E89" s="304"/>
      <c r="F89" s="300"/>
      <c r="G89" s="302"/>
      <c r="H89" s="302"/>
      <c r="I89" s="302"/>
      <c r="J89" s="302"/>
      <c r="K89" s="302"/>
      <c r="M89" s="303"/>
      <c r="N89" s="297"/>
      <c r="O89" s="300"/>
      <c r="P89" s="300"/>
      <c r="Q89" s="304"/>
      <c r="R89" s="300"/>
      <c r="S89" s="302"/>
      <c r="T89" s="302"/>
      <c r="U89" s="302"/>
      <c r="V89" s="302"/>
      <c r="W89" s="302"/>
      <c r="Y89" s="303"/>
      <c r="Z89" s="297"/>
      <c r="AA89" s="300"/>
      <c r="AB89" s="300"/>
      <c r="AC89" s="304"/>
      <c r="AD89" s="300"/>
      <c r="AE89" s="302"/>
      <c r="AF89" s="302"/>
      <c r="AG89" s="302"/>
      <c r="AH89" s="302"/>
      <c r="AI89" s="302"/>
      <c r="AK89" s="303"/>
      <c r="AL89" s="297"/>
      <c r="AM89" s="300"/>
      <c r="AN89" s="300"/>
      <c r="AO89" s="304"/>
      <c r="AP89" s="300"/>
      <c r="AQ89" s="302"/>
      <c r="AR89" s="302"/>
      <c r="AS89" s="302"/>
      <c r="AT89" s="302"/>
      <c r="AU89" s="302"/>
      <c r="AW89" s="303"/>
      <c r="AX89" s="297"/>
      <c r="AY89" s="300"/>
      <c r="AZ89" s="300"/>
      <c r="BA89" s="304"/>
      <c r="BB89" s="297"/>
      <c r="BC89" s="306"/>
      <c r="BD89" s="306"/>
      <c r="BE89" s="306"/>
      <c r="BF89" s="306"/>
      <c r="BG89" s="306"/>
    </row>
    <row r="90" spans="1:59">
      <c r="A90" s="303"/>
      <c r="B90" s="297"/>
      <c r="C90" s="300"/>
      <c r="D90" s="300"/>
      <c r="E90" s="304"/>
      <c r="F90" s="300"/>
      <c r="G90" s="302"/>
      <c r="H90" s="302"/>
      <c r="I90" s="302"/>
      <c r="J90" s="302"/>
      <c r="K90" s="302"/>
      <c r="M90" s="303"/>
      <c r="N90" s="297"/>
      <c r="O90" s="300"/>
      <c r="P90" s="300"/>
      <c r="Q90" s="304"/>
      <c r="R90" s="300"/>
      <c r="S90" s="302"/>
      <c r="T90" s="302"/>
      <c r="U90" s="302"/>
      <c r="V90" s="302"/>
      <c r="W90" s="302"/>
      <c r="Y90" s="303"/>
      <c r="Z90" s="297"/>
      <c r="AA90" s="300"/>
      <c r="AB90" s="300"/>
      <c r="AC90" s="304"/>
      <c r="AD90" s="300"/>
      <c r="AE90" s="302"/>
      <c r="AF90" s="302"/>
      <c r="AG90" s="302"/>
      <c r="AH90" s="302"/>
      <c r="AI90" s="302"/>
      <c r="AK90" s="303"/>
      <c r="AL90" s="297"/>
      <c r="AM90" s="300"/>
      <c r="AN90" s="300"/>
      <c r="AO90" s="304"/>
      <c r="AP90" s="300"/>
      <c r="AQ90" s="302"/>
      <c r="AR90" s="302"/>
      <c r="AS90" s="302"/>
      <c r="AT90" s="302"/>
      <c r="AU90" s="302"/>
      <c r="AW90" s="303"/>
      <c r="AX90" s="297"/>
      <c r="AY90" s="300"/>
      <c r="AZ90" s="300"/>
      <c r="BA90" s="304"/>
      <c r="BB90" s="297"/>
      <c r="BC90" s="306"/>
      <c r="BD90" s="306"/>
      <c r="BE90" s="306"/>
      <c r="BF90" s="306"/>
      <c r="BG90" s="306"/>
    </row>
    <row r="91" spans="1:59">
      <c r="A91" s="303"/>
      <c r="B91" s="297"/>
      <c r="C91" s="300"/>
      <c r="D91" s="300"/>
      <c r="E91" s="304"/>
      <c r="F91" s="300"/>
      <c r="G91" s="302"/>
      <c r="H91" s="302"/>
      <c r="I91" s="302"/>
      <c r="J91" s="302"/>
      <c r="K91" s="302"/>
      <c r="M91" s="303"/>
      <c r="N91" s="297"/>
      <c r="O91" s="300"/>
      <c r="P91" s="300"/>
      <c r="Q91" s="304"/>
      <c r="R91" s="300"/>
      <c r="S91" s="302"/>
      <c r="T91" s="302"/>
      <c r="U91" s="302"/>
      <c r="V91" s="302"/>
      <c r="W91" s="302"/>
      <c r="Y91" s="303"/>
      <c r="Z91" s="297"/>
      <c r="AA91" s="300"/>
      <c r="AB91" s="300"/>
      <c r="AC91" s="304"/>
      <c r="AD91" s="300"/>
      <c r="AE91" s="302"/>
      <c r="AF91" s="302"/>
      <c r="AG91" s="302"/>
      <c r="AH91" s="302"/>
      <c r="AI91" s="302"/>
      <c r="AK91" s="303"/>
      <c r="AL91" s="297"/>
      <c r="AM91" s="300"/>
      <c r="AN91" s="300"/>
      <c r="AO91" s="304"/>
      <c r="AP91" s="300"/>
      <c r="AQ91" s="302"/>
      <c r="AR91" s="302"/>
      <c r="AS91" s="302"/>
      <c r="AT91" s="302"/>
      <c r="AU91" s="302"/>
      <c r="AW91" s="303"/>
      <c r="AX91" s="297"/>
      <c r="AY91" s="300"/>
      <c r="AZ91" s="300"/>
      <c r="BA91" s="304"/>
      <c r="BB91" s="297"/>
      <c r="BC91" s="306"/>
      <c r="BD91" s="306"/>
      <c r="BE91" s="306"/>
      <c r="BF91" s="306"/>
      <c r="BG91" s="306"/>
    </row>
    <row r="92" spans="1:59">
      <c r="A92" s="303"/>
      <c r="B92" s="297"/>
      <c r="C92" s="300"/>
      <c r="D92" s="300"/>
      <c r="E92" s="304"/>
      <c r="F92" s="300"/>
      <c r="G92" s="302"/>
      <c r="H92" s="302"/>
      <c r="I92" s="302"/>
      <c r="J92" s="302"/>
      <c r="K92" s="302"/>
      <c r="M92" s="303"/>
      <c r="N92" s="297"/>
      <c r="O92" s="300"/>
      <c r="P92" s="300"/>
      <c r="Q92" s="304"/>
      <c r="R92" s="300"/>
      <c r="S92" s="302"/>
      <c r="T92" s="302"/>
      <c r="U92" s="302"/>
      <c r="V92" s="302"/>
      <c r="W92" s="302"/>
      <c r="Y92" s="303"/>
      <c r="Z92" s="297"/>
      <c r="AA92" s="300"/>
      <c r="AB92" s="300"/>
      <c r="AC92" s="304"/>
      <c r="AD92" s="300"/>
      <c r="AE92" s="302"/>
      <c r="AF92" s="302"/>
      <c r="AG92" s="302"/>
      <c r="AH92" s="302"/>
      <c r="AI92" s="302"/>
      <c r="AK92" s="303"/>
      <c r="AL92" s="297"/>
      <c r="AM92" s="300"/>
      <c r="AN92" s="300"/>
      <c r="AO92" s="304"/>
      <c r="AP92" s="300"/>
      <c r="AQ92" s="302"/>
      <c r="AR92" s="302"/>
      <c r="AS92" s="302"/>
      <c r="AT92" s="302"/>
      <c r="AU92" s="302"/>
      <c r="AW92" s="303"/>
      <c r="AX92" s="297"/>
      <c r="AY92" s="300"/>
      <c r="AZ92" s="300"/>
      <c r="BA92" s="304"/>
      <c r="BB92" s="297"/>
      <c r="BC92" s="306"/>
      <c r="BD92" s="306"/>
      <c r="BE92" s="306"/>
      <c r="BF92" s="306"/>
      <c r="BG92" s="306"/>
    </row>
    <row r="93" spans="1:59">
      <c r="A93" s="303"/>
      <c r="B93" s="297"/>
      <c r="C93" s="300"/>
      <c r="D93" s="300"/>
      <c r="E93" s="304"/>
      <c r="F93" s="300"/>
      <c r="G93" s="302"/>
      <c r="H93" s="302"/>
      <c r="I93" s="302"/>
      <c r="J93" s="302"/>
      <c r="K93" s="302"/>
      <c r="M93" s="303"/>
      <c r="N93" s="297"/>
      <c r="O93" s="300"/>
      <c r="P93" s="300"/>
      <c r="Q93" s="304"/>
      <c r="R93" s="300"/>
      <c r="S93" s="302"/>
      <c r="T93" s="302"/>
      <c r="U93" s="302"/>
      <c r="V93" s="302"/>
      <c r="W93" s="302"/>
      <c r="Y93" s="303"/>
      <c r="Z93" s="297"/>
      <c r="AA93" s="300"/>
      <c r="AB93" s="300"/>
      <c r="AC93" s="304"/>
      <c r="AD93" s="300"/>
      <c r="AE93" s="302"/>
      <c r="AF93" s="302"/>
      <c r="AG93" s="302"/>
      <c r="AH93" s="302"/>
      <c r="AI93" s="302"/>
      <c r="AK93" s="303"/>
      <c r="AL93" s="297"/>
      <c r="AM93" s="300"/>
      <c r="AN93" s="300"/>
      <c r="AO93" s="304"/>
      <c r="AP93" s="300"/>
      <c r="AQ93" s="302"/>
      <c r="AR93" s="302"/>
      <c r="AS93" s="302"/>
      <c r="AT93" s="302"/>
      <c r="AU93" s="302"/>
      <c r="AW93" s="303"/>
      <c r="AX93" s="297"/>
      <c r="AY93" s="300"/>
      <c r="AZ93" s="300"/>
      <c r="BA93" s="304"/>
      <c r="BB93" s="297"/>
      <c r="BC93" s="306"/>
      <c r="BD93" s="306"/>
      <c r="BE93" s="306"/>
      <c r="BF93" s="306"/>
      <c r="BG93" s="306"/>
    </row>
    <row r="94" spans="1:59">
      <c r="A94" s="303"/>
      <c r="B94" s="297"/>
      <c r="C94" s="300"/>
      <c r="D94" s="300"/>
      <c r="E94" s="304"/>
      <c r="F94" s="300"/>
      <c r="G94" s="302"/>
      <c r="H94" s="302"/>
      <c r="I94" s="302"/>
      <c r="J94" s="302"/>
      <c r="K94" s="302"/>
      <c r="M94" s="303"/>
      <c r="N94" s="297"/>
      <c r="O94" s="300"/>
      <c r="P94" s="300"/>
      <c r="Q94" s="304"/>
      <c r="R94" s="300"/>
      <c r="S94" s="302"/>
      <c r="T94" s="302"/>
      <c r="U94" s="302"/>
      <c r="V94" s="302"/>
      <c r="W94" s="302"/>
      <c r="Y94" s="303"/>
      <c r="Z94" s="297"/>
      <c r="AA94" s="300"/>
      <c r="AB94" s="300"/>
      <c r="AC94" s="304"/>
      <c r="AD94" s="300"/>
      <c r="AE94" s="302"/>
      <c r="AF94" s="302"/>
      <c r="AG94" s="302"/>
      <c r="AH94" s="302"/>
      <c r="AI94" s="302"/>
      <c r="AK94" s="303"/>
      <c r="AL94" s="297"/>
      <c r="AM94" s="300"/>
      <c r="AN94" s="300"/>
      <c r="AO94" s="304"/>
      <c r="AP94" s="300"/>
      <c r="AQ94" s="302"/>
      <c r="AR94" s="302"/>
      <c r="AS94" s="302"/>
      <c r="AT94" s="302"/>
      <c r="AU94" s="302"/>
      <c r="AW94" s="303"/>
      <c r="AX94" s="297"/>
      <c r="AY94" s="300"/>
      <c r="AZ94" s="300"/>
      <c r="BA94" s="304"/>
      <c r="BB94" s="297"/>
      <c r="BC94" s="306"/>
      <c r="BD94" s="306"/>
      <c r="BE94" s="306"/>
      <c r="BF94" s="306"/>
      <c r="BG94" s="306"/>
    </row>
    <row r="95" spans="1:59">
      <c r="A95" s="303"/>
      <c r="B95" s="297"/>
      <c r="C95" s="300"/>
      <c r="D95" s="300"/>
      <c r="E95" s="304"/>
      <c r="F95" s="300"/>
      <c r="G95" s="302"/>
      <c r="H95" s="302"/>
      <c r="I95" s="302"/>
      <c r="J95" s="302"/>
      <c r="K95" s="302"/>
      <c r="M95" s="303"/>
      <c r="N95" s="297"/>
      <c r="O95" s="300"/>
      <c r="P95" s="300"/>
      <c r="Q95" s="304"/>
      <c r="R95" s="300"/>
      <c r="S95" s="302"/>
      <c r="T95" s="302"/>
      <c r="U95" s="302"/>
      <c r="V95" s="302"/>
      <c r="W95" s="302"/>
      <c r="Y95" s="303"/>
      <c r="Z95" s="297"/>
      <c r="AA95" s="300"/>
      <c r="AB95" s="300"/>
      <c r="AC95" s="304"/>
      <c r="AD95" s="300"/>
      <c r="AE95" s="302"/>
      <c r="AF95" s="302"/>
      <c r="AG95" s="302"/>
      <c r="AH95" s="302"/>
      <c r="AI95" s="302"/>
      <c r="AK95" s="303"/>
      <c r="AL95" s="297"/>
      <c r="AM95" s="300"/>
      <c r="AN95" s="300"/>
      <c r="AO95" s="304"/>
      <c r="AP95" s="300"/>
      <c r="AQ95" s="302"/>
      <c r="AR95" s="302"/>
      <c r="AS95" s="302"/>
      <c r="AT95" s="302"/>
      <c r="AU95" s="302"/>
      <c r="AW95" s="303"/>
      <c r="AX95" s="297"/>
      <c r="AY95" s="300"/>
      <c r="AZ95" s="300"/>
      <c r="BA95" s="304"/>
      <c r="BB95" s="297"/>
      <c r="BC95" s="306"/>
      <c r="BD95" s="306"/>
      <c r="BE95" s="306"/>
      <c r="BF95" s="306"/>
      <c r="BG95" s="306"/>
    </row>
    <row r="96" spans="1:59">
      <c r="A96" s="303"/>
      <c r="B96" s="297"/>
      <c r="C96" s="300"/>
      <c r="D96" s="300"/>
      <c r="E96" s="304"/>
      <c r="F96" s="300"/>
      <c r="G96" s="302"/>
      <c r="H96" s="302"/>
      <c r="I96" s="302"/>
      <c r="J96" s="302"/>
      <c r="K96" s="302"/>
      <c r="M96" s="303"/>
      <c r="N96" s="297"/>
      <c r="O96" s="300"/>
      <c r="P96" s="300"/>
      <c r="Q96" s="304"/>
      <c r="R96" s="300"/>
      <c r="S96" s="302"/>
      <c r="T96" s="302"/>
      <c r="U96" s="302"/>
      <c r="V96" s="302"/>
      <c r="W96" s="302"/>
      <c r="Y96" s="303"/>
      <c r="Z96" s="297"/>
      <c r="AA96" s="300"/>
      <c r="AB96" s="300"/>
      <c r="AC96" s="304"/>
      <c r="AD96" s="300"/>
      <c r="AE96" s="302"/>
      <c r="AF96" s="302"/>
      <c r="AG96" s="302"/>
      <c r="AH96" s="302"/>
      <c r="AI96" s="302"/>
      <c r="AK96" s="303"/>
      <c r="AL96" s="297"/>
      <c r="AM96" s="300"/>
      <c r="AN96" s="300"/>
      <c r="AO96" s="304"/>
      <c r="AP96" s="300"/>
      <c r="AQ96" s="302"/>
      <c r="AR96" s="302"/>
      <c r="AS96" s="302"/>
      <c r="AT96" s="302"/>
      <c r="AU96" s="302"/>
      <c r="AW96" s="303"/>
      <c r="AX96" s="297"/>
      <c r="AY96" s="300"/>
      <c r="AZ96" s="300"/>
      <c r="BA96" s="304"/>
      <c r="BB96" s="297"/>
      <c r="BC96" s="306"/>
      <c r="BD96" s="306"/>
      <c r="BE96" s="306"/>
      <c r="BF96" s="306"/>
      <c r="BG96" s="306"/>
    </row>
    <row r="97" spans="1:59">
      <c r="A97" s="303"/>
      <c r="B97" s="297"/>
      <c r="C97" s="300"/>
      <c r="D97" s="300"/>
      <c r="E97" s="304"/>
      <c r="F97" s="300"/>
      <c r="G97" s="302"/>
      <c r="H97" s="302"/>
      <c r="I97" s="302"/>
      <c r="J97" s="302"/>
      <c r="K97" s="302"/>
      <c r="M97" s="303"/>
      <c r="N97" s="297"/>
      <c r="O97" s="300"/>
      <c r="P97" s="300"/>
      <c r="Q97" s="304"/>
      <c r="R97" s="300"/>
      <c r="S97" s="302"/>
      <c r="T97" s="302"/>
      <c r="U97" s="302"/>
      <c r="V97" s="302"/>
      <c r="W97" s="302"/>
      <c r="Y97" s="303"/>
      <c r="Z97" s="297"/>
      <c r="AA97" s="300"/>
      <c r="AB97" s="300"/>
      <c r="AC97" s="304"/>
      <c r="AD97" s="300"/>
      <c r="AE97" s="302"/>
      <c r="AF97" s="302"/>
      <c r="AG97" s="302"/>
      <c r="AH97" s="302"/>
      <c r="AI97" s="302"/>
      <c r="AK97" s="303"/>
      <c r="AL97" s="297"/>
      <c r="AM97" s="300"/>
      <c r="AN97" s="300"/>
      <c r="AO97" s="304"/>
      <c r="AP97" s="300"/>
      <c r="AQ97" s="302"/>
      <c r="AR97" s="302"/>
      <c r="AS97" s="302"/>
      <c r="AT97" s="302"/>
      <c r="AU97" s="302"/>
      <c r="AW97" s="303"/>
      <c r="AX97" s="297"/>
      <c r="AY97" s="300"/>
      <c r="AZ97" s="300"/>
      <c r="BA97" s="304"/>
      <c r="BB97" s="297"/>
      <c r="BC97" s="306"/>
      <c r="BD97" s="306"/>
      <c r="BE97" s="306"/>
      <c r="BF97" s="306"/>
      <c r="BG97" s="306"/>
    </row>
    <row r="98" spans="1:59">
      <c r="A98" s="303"/>
      <c r="B98" s="297"/>
      <c r="C98" s="300"/>
      <c r="D98" s="300"/>
      <c r="E98" s="304"/>
      <c r="F98" s="300"/>
      <c r="G98" s="302"/>
      <c r="H98" s="302"/>
      <c r="I98" s="302"/>
      <c r="J98" s="302"/>
      <c r="K98" s="302"/>
      <c r="M98" s="303"/>
      <c r="N98" s="297"/>
      <c r="O98" s="300"/>
      <c r="P98" s="300"/>
      <c r="Q98" s="304"/>
      <c r="R98" s="300"/>
      <c r="S98" s="302"/>
      <c r="T98" s="302"/>
      <c r="U98" s="302"/>
      <c r="V98" s="302"/>
      <c r="W98" s="302"/>
      <c r="Y98" s="303"/>
      <c r="Z98" s="297"/>
      <c r="AA98" s="300"/>
      <c r="AB98" s="300"/>
      <c r="AC98" s="304"/>
      <c r="AD98" s="300"/>
      <c r="AE98" s="302"/>
      <c r="AF98" s="302"/>
      <c r="AG98" s="302"/>
      <c r="AH98" s="302"/>
      <c r="AI98" s="302"/>
      <c r="AK98" s="303"/>
      <c r="AL98" s="297"/>
      <c r="AM98" s="300"/>
      <c r="AN98" s="300"/>
      <c r="AO98" s="304"/>
      <c r="AP98" s="300"/>
      <c r="AQ98" s="302"/>
      <c r="AR98" s="302"/>
      <c r="AS98" s="302"/>
      <c r="AT98" s="302"/>
      <c r="AU98" s="302"/>
      <c r="AW98" s="303"/>
      <c r="AX98" s="297"/>
      <c r="AY98" s="300"/>
      <c r="AZ98" s="300"/>
      <c r="BA98" s="304"/>
      <c r="BB98" s="297"/>
      <c r="BC98" s="306"/>
      <c r="BD98" s="306"/>
      <c r="BE98" s="306"/>
      <c r="BF98" s="306"/>
      <c r="BG98" s="306"/>
    </row>
    <row r="99" spans="1:59">
      <c r="A99" s="303"/>
      <c r="B99" s="297"/>
      <c r="C99" s="300"/>
      <c r="D99" s="300"/>
      <c r="E99" s="304"/>
      <c r="F99" s="300"/>
      <c r="G99" s="302"/>
      <c r="H99" s="302"/>
      <c r="I99" s="302"/>
      <c r="J99" s="302"/>
      <c r="K99" s="302"/>
      <c r="M99" s="303"/>
      <c r="N99" s="297"/>
      <c r="O99" s="300"/>
      <c r="P99" s="300"/>
      <c r="Q99" s="304"/>
      <c r="R99" s="300"/>
      <c r="S99" s="302"/>
      <c r="T99" s="302"/>
      <c r="U99" s="302"/>
      <c r="V99" s="302"/>
      <c r="W99" s="302"/>
      <c r="Y99" s="303"/>
      <c r="Z99" s="297"/>
      <c r="AA99" s="300"/>
      <c r="AB99" s="300"/>
      <c r="AC99" s="304"/>
      <c r="AD99" s="300"/>
      <c r="AE99" s="302"/>
      <c r="AF99" s="302"/>
      <c r="AG99" s="302"/>
      <c r="AH99" s="302"/>
      <c r="AI99" s="302"/>
      <c r="AK99" s="303"/>
      <c r="AL99" s="297"/>
      <c r="AM99" s="300"/>
      <c r="AN99" s="300"/>
      <c r="AO99" s="304"/>
      <c r="AP99" s="300"/>
      <c r="AQ99" s="302"/>
      <c r="AR99" s="302"/>
      <c r="AS99" s="302"/>
      <c r="AT99" s="302"/>
      <c r="AU99" s="302"/>
      <c r="AW99" s="303"/>
      <c r="AX99" s="297"/>
      <c r="AY99" s="300"/>
      <c r="AZ99" s="300"/>
      <c r="BA99" s="304"/>
      <c r="BB99" s="297"/>
      <c r="BC99" s="306"/>
      <c r="BD99" s="306"/>
      <c r="BE99" s="306"/>
      <c r="BF99" s="306"/>
      <c r="BG99" s="306"/>
    </row>
    <row r="100" spans="1:59">
      <c r="A100" s="303"/>
      <c r="B100" s="297"/>
      <c r="C100" s="300"/>
      <c r="D100" s="300"/>
      <c r="E100" s="304"/>
      <c r="F100" s="300"/>
      <c r="G100" s="302"/>
      <c r="H100" s="302"/>
      <c r="I100" s="302"/>
      <c r="J100" s="302"/>
      <c r="K100" s="302"/>
      <c r="M100" s="303"/>
      <c r="N100" s="297"/>
      <c r="O100" s="300"/>
      <c r="P100" s="300"/>
      <c r="Q100" s="304"/>
      <c r="R100" s="300"/>
      <c r="S100" s="302"/>
      <c r="T100" s="302"/>
      <c r="U100" s="302"/>
      <c r="V100" s="302"/>
      <c r="W100" s="302"/>
      <c r="Y100" s="303"/>
      <c r="Z100" s="297"/>
      <c r="AA100" s="300"/>
      <c r="AB100" s="300"/>
      <c r="AC100" s="304"/>
      <c r="AD100" s="300"/>
      <c r="AE100" s="302"/>
      <c r="AF100" s="302"/>
      <c r="AG100" s="302"/>
      <c r="AH100" s="302"/>
      <c r="AI100" s="302"/>
      <c r="AK100" s="303"/>
      <c r="AL100" s="297"/>
      <c r="AM100" s="300"/>
      <c r="AN100" s="300"/>
      <c r="AO100" s="304"/>
      <c r="AP100" s="300"/>
      <c r="AQ100" s="302"/>
      <c r="AR100" s="302"/>
      <c r="AS100" s="302"/>
      <c r="AT100" s="302"/>
      <c r="AU100" s="302"/>
      <c r="AW100" s="303"/>
      <c r="AX100" s="297"/>
      <c r="AY100" s="300"/>
      <c r="AZ100" s="300"/>
      <c r="BA100" s="304"/>
      <c r="BB100" s="297"/>
      <c r="BC100" s="306"/>
      <c r="BD100" s="306"/>
      <c r="BE100" s="306"/>
      <c r="BF100" s="306"/>
      <c r="BG100" s="306"/>
    </row>
    <row r="101" spans="1:59">
      <c r="A101" s="303"/>
      <c r="B101" s="297"/>
      <c r="C101" s="300"/>
      <c r="D101" s="300"/>
      <c r="E101" s="304"/>
      <c r="F101" s="300"/>
      <c r="G101" s="302"/>
      <c r="H101" s="302"/>
      <c r="I101" s="302"/>
      <c r="J101" s="302"/>
      <c r="K101" s="302"/>
      <c r="M101" s="303"/>
      <c r="N101" s="297"/>
      <c r="O101" s="300"/>
      <c r="P101" s="300"/>
      <c r="Q101" s="304"/>
      <c r="R101" s="300"/>
      <c r="S101" s="302"/>
      <c r="T101" s="302"/>
      <c r="U101" s="302"/>
      <c r="V101" s="302"/>
      <c r="W101" s="302"/>
      <c r="Y101" s="303"/>
      <c r="Z101" s="297"/>
      <c r="AA101" s="300"/>
      <c r="AB101" s="300"/>
      <c r="AC101" s="304"/>
      <c r="AD101" s="300"/>
      <c r="AE101" s="302"/>
      <c r="AF101" s="302"/>
      <c r="AG101" s="302"/>
      <c r="AH101" s="302"/>
      <c r="AI101" s="302"/>
      <c r="AK101" s="303"/>
      <c r="AL101" s="297"/>
      <c r="AM101" s="300"/>
      <c r="AN101" s="300"/>
      <c r="AO101" s="304"/>
      <c r="AP101" s="300"/>
      <c r="AQ101" s="302"/>
      <c r="AR101" s="302"/>
      <c r="AS101" s="302"/>
      <c r="AT101" s="302"/>
      <c r="AU101" s="302"/>
      <c r="AW101" s="303"/>
      <c r="AX101" s="297"/>
      <c r="AY101" s="300"/>
      <c r="AZ101" s="300"/>
      <c r="BA101" s="304"/>
      <c r="BB101" s="297"/>
      <c r="BC101" s="306"/>
      <c r="BD101" s="306"/>
      <c r="BE101" s="306"/>
      <c r="BF101" s="306"/>
      <c r="BG101" s="306"/>
    </row>
    <row r="102" spans="1:59">
      <c r="A102" s="303"/>
      <c r="B102" s="297"/>
      <c r="C102" s="300"/>
      <c r="D102" s="300"/>
      <c r="E102" s="304"/>
      <c r="F102" s="300"/>
      <c r="G102" s="302"/>
      <c r="H102" s="302"/>
      <c r="I102" s="302"/>
      <c r="J102" s="302"/>
      <c r="K102" s="302"/>
      <c r="M102" s="303"/>
      <c r="N102" s="297"/>
      <c r="O102" s="300"/>
      <c r="P102" s="300"/>
      <c r="Q102" s="304"/>
      <c r="R102" s="300"/>
      <c r="S102" s="302"/>
      <c r="T102" s="302"/>
      <c r="U102" s="302"/>
      <c r="V102" s="302"/>
      <c r="W102" s="302"/>
      <c r="Y102" s="303"/>
      <c r="Z102" s="297"/>
      <c r="AA102" s="300"/>
      <c r="AB102" s="300"/>
      <c r="AC102" s="304"/>
      <c r="AD102" s="300"/>
      <c r="AE102" s="302"/>
      <c r="AF102" s="302"/>
      <c r="AG102" s="302"/>
      <c r="AH102" s="302"/>
      <c r="AI102" s="302"/>
      <c r="AK102" s="303"/>
      <c r="AL102" s="297"/>
      <c r="AM102" s="300"/>
      <c r="AN102" s="300"/>
      <c r="AO102" s="304"/>
      <c r="AP102" s="300"/>
      <c r="AQ102" s="302"/>
      <c r="AR102" s="302"/>
      <c r="AS102" s="302"/>
      <c r="AT102" s="302"/>
      <c r="AU102" s="302"/>
      <c r="AW102" s="303"/>
      <c r="AX102" s="297"/>
      <c r="AY102" s="300"/>
      <c r="AZ102" s="300"/>
      <c r="BA102" s="304"/>
      <c r="BB102" s="297"/>
      <c r="BC102" s="306"/>
      <c r="BD102" s="306"/>
      <c r="BE102" s="306"/>
      <c r="BF102" s="306"/>
      <c r="BG102" s="306"/>
    </row>
    <row r="103" spans="1:59">
      <c r="A103" s="303"/>
      <c r="B103" s="297"/>
      <c r="C103" s="300"/>
      <c r="D103" s="300"/>
      <c r="E103" s="304"/>
      <c r="F103" s="300"/>
      <c r="G103" s="302"/>
      <c r="H103" s="302"/>
      <c r="I103" s="302"/>
      <c r="J103" s="302"/>
      <c r="K103" s="302"/>
      <c r="M103" s="303"/>
      <c r="N103" s="297"/>
      <c r="O103" s="300"/>
      <c r="P103" s="300"/>
      <c r="Q103" s="304"/>
      <c r="R103" s="300"/>
      <c r="S103" s="302"/>
      <c r="T103" s="302"/>
      <c r="U103" s="302"/>
      <c r="V103" s="302"/>
      <c r="W103" s="302"/>
      <c r="Y103" s="303"/>
      <c r="Z103" s="297"/>
      <c r="AA103" s="300"/>
      <c r="AB103" s="300"/>
      <c r="AC103" s="304"/>
      <c r="AD103" s="300"/>
      <c r="AE103" s="302"/>
      <c r="AF103" s="302"/>
      <c r="AG103" s="302"/>
      <c r="AH103" s="302"/>
      <c r="AI103" s="302"/>
      <c r="AK103" s="303"/>
      <c r="AL103" s="297"/>
      <c r="AM103" s="300"/>
      <c r="AN103" s="300"/>
      <c r="AO103" s="304"/>
      <c r="AP103" s="300"/>
      <c r="AQ103" s="302"/>
      <c r="AR103" s="302"/>
      <c r="AS103" s="302"/>
      <c r="AT103" s="302"/>
      <c r="AU103" s="302"/>
      <c r="AW103" s="303"/>
      <c r="AX103" s="297"/>
      <c r="AY103" s="300"/>
      <c r="AZ103" s="300"/>
      <c r="BA103" s="304"/>
      <c r="BB103" s="297"/>
      <c r="BC103" s="306"/>
      <c r="BD103" s="306"/>
      <c r="BE103" s="306"/>
      <c r="BF103" s="306"/>
      <c r="BG103" s="306"/>
    </row>
    <row r="104" spans="1:59">
      <c r="A104" s="303"/>
      <c r="B104" s="297"/>
      <c r="C104" s="300"/>
      <c r="D104" s="300"/>
      <c r="E104" s="304"/>
      <c r="F104" s="300"/>
      <c r="G104" s="302"/>
      <c r="H104" s="302"/>
      <c r="I104" s="302"/>
      <c r="J104" s="302"/>
      <c r="K104" s="302"/>
      <c r="M104" s="303"/>
      <c r="N104" s="297"/>
      <c r="O104" s="300"/>
      <c r="P104" s="300"/>
      <c r="Q104" s="304"/>
      <c r="R104" s="300"/>
      <c r="S104" s="302"/>
      <c r="T104" s="302"/>
      <c r="U104" s="302"/>
      <c r="V104" s="302"/>
      <c r="W104" s="302"/>
      <c r="Y104" s="303"/>
      <c r="Z104" s="297"/>
      <c r="AA104" s="300"/>
      <c r="AB104" s="300"/>
      <c r="AC104" s="304"/>
      <c r="AD104" s="300"/>
      <c r="AE104" s="302"/>
      <c r="AF104" s="302"/>
      <c r="AG104" s="302"/>
      <c r="AH104" s="302"/>
      <c r="AI104" s="302"/>
      <c r="AK104" s="303"/>
      <c r="AL104" s="297"/>
      <c r="AM104" s="300"/>
      <c r="AN104" s="300"/>
      <c r="AO104" s="304"/>
      <c r="AP104" s="300"/>
      <c r="AQ104" s="302"/>
      <c r="AR104" s="302"/>
      <c r="AS104" s="302"/>
      <c r="AT104" s="302"/>
      <c r="AU104" s="302"/>
      <c r="AW104" s="303"/>
      <c r="AX104" s="297"/>
      <c r="AY104" s="300"/>
      <c r="AZ104" s="300"/>
      <c r="BA104" s="304"/>
      <c r="BB104" s="297"/>
      <c r="BC104" s="306"/>
      <c r="BD104" s="306"/>
      <c r="BE104" s="306"/>
      <c r="BF104" s="306"/>
      <c r="BG104" s="306"/>
    </row>
    <row r="105" spans="1:59">
      <c r="A105" s="303"/>
      <c r="B105" s="297"/>
      <c r="C105" s="300"/>
      <c r="D105" s="300"/>
      <c r="E105" s="304"/>
      <c r="F105" s="300"/>
      <c r="G105" s="302"/>
      <c r="H105" s="302"/>
      <c r="I105" s="302"/>
      <c r="J105" s="302"/>
      <c r="K105" s="302"/>
      <c r="M105" s="303"/>
      <c r="N105" s="297"/>
      <c r="O105" s="300"/>
      <c r="P105" s="300"/>
      <c r="Q105" s="304"/>
      <c r="R105" s="300"/>
      <c r="S105" s="302"/>
      <c r="T105" s="302"/>
      <c r="U105" s="302"/>
      <c r="V105" s="302"/>
      <c r="W105" s="302"/>
      <c r="Y105" s="303"/>
      <c r="Z105" s="297"/>
      <c r="AA105" s="300"/>
      <c r="AB105" s="300"/>
      <c r="AC105" s="304"/>
      <c r="AD105" s="300"/>
      <c r="AE105" s="302"/>
      <c r="AF105" s="302"/>
      <c r="AG105" s="302"/>
      <c r="AH105" s="302"/>
      <c r="AI105" s="302"/>
      <c r="AK105" s="303"/>
      <c r="AL105" s="297"/>
      <c r="AM105" s="300"/>
      <c r="AN105" s="300"/>
      <c r="AO105" s="304"/>
      <c r="AP105" s="300"/>
      <c r="AQ105" s="302"/>
      <c r="AR105" s="302"/>
      <c r="AS105" s="302"/>
      <c r="AT105" s="302"/>
      <c r="AU105" s="302"/>
      <c r="AW105" s="303"/>
      <c r="AX105" s="297"/>
      <c r="AY105" s="300"/>
      <c r="AZ105" s="300"/>
      <c r="BA105" s="304"/>
      <c r="BB105" s="297"/>
      <c r="BC105" s="306"/>
      <c r="BD105" s="306"/>
      <c r="BE105" s="306"/>
      <c r="BF105" s="306"/>
      <c r="BG105" s="306"/>
    </row>
    <row r="106" spans="1:59">
      <c r="A106" s="303"/>
      <c r="B106" s="297"/>
      <c r="C106" s="300"/>
      <c r="D106" s="300"/>
      <c r="E106" s="304"/>
      <c r="F106" s="300"/>
      <c r="G106" s="302"/>
      <c r="H106" s="302"/>
      <c r="I106" s="302"/>
      <c r="J106" s="302"/>
      <c r="K106" s="302"/>
      <c r="M106" s="303"/>
      <c r="N106" s="297"/>
      <c r="O106" s="300"/>
      <c r="P106" s="300"/>
      <c r="Q106" s="304"/>
      <c r="R106" s="300"/>
      <c r="S106" s="302"/>
      <c r="T106" s="302"/>
      <c r="U106" s="302"/>
      <c r="V106" s="302"/>
      <c r="W106" s="302"/>
      <c r="Y106" s="303"/>
      <c r="Z106" s="297"/>
      <c r="AA106" s="300"/>
      <c r="AB106" s="300"/>
      <c r="AC106" s="304"/>
      <c r="AD106" s="300"/>
      <c r="AE106" s="302"/>
      <c r="AF106" s="302"/>
      <c r="AG106" s="302"/>
      <c r="AH106" s="302"/>
      <c r="AI106" s="302"/>
      <c r="AK106" s="303"/>
      <c r="AL106" s="297"/>
      <c r="AM106" s="300"/>
      <c r="AN106" s="300"/>
      <c r="AO106" s="304"/>
      <c r="AP106" s="300"/>
      <c r="AQ106" s="302"/>
      <c r="AR106" s="302"/>
      <c r="AS106" s="302"/>
      <c r="AT106" s="302"/>
      <c r="AU106" s="302"/>
      <c r="AW106" s="303"/>
      <c r="AX106" s="297"/>
      <c r="AY106" s="300"/>
      <c r="AZ106" s="300"/>
      <c r="BA106" s="304"/>
      <c r="BB106" s="297"/>
      <c r="BC106" s="306"/>
      <c r="BD106" s="306"/>
      <c r="BE106" s="306"/>
      <c r="BF106" s="306"/>
      <c r="BG106" s="306"/>
    </row>
    <row r="107" spans="1:59">
      <c r="A107" s="303"/>
      <c r="B107" s="297"/>
      <c r="C107" s="300"/>
      <c r="D107" s="300"/>
      <c r="E107" s="304"/>
      <c r="F107" s="300"/>
      <c r="G107" s="302"/>
      <c r="H107" s="302"/>
      <c r="I107" s="302"/>
      <c r="J107" s="302"/>
      <c r="K107" s="302"/>
      <c r="M107" s="303"/>
      <c r="N107" s="297"/>
      <c r="O107" s="300"/>
      <c r="P107" s="300"/>
      <c r="Q107" s="304"/>
      <c r="R107" s="300"/>
      <c r="S107" s="302"/>
      <c r="T107" s="302"/>
      <c r="U107" s="302"/>
      <c r="V107" s="302"/>
      <c r="W107" s="302"/>
      <c r="Y107" s="303"/>
      <c r="Z107" s="297"/>
      <c r="AA107" s="300"/>
      <c r="AB107" s="300"/>
      <c r="AC107" s="304"/>
      <c r="AD107" s="300"/>
      <c r="AE107" s="302"/>
      <c r="AF107" s="302"/>
      <c r="AG107" s="302"/>
      <c r="AH107" s="302"/>
      <c r="AI107" s="302"/>
      <c r="AK107" s="303"/>
      <c r="AL107" s="297"/>
      <c r="AM107" s="300"/>
      <c r="AN107" s="300"/>
      <c r="AO107" s="304"/>
      <c r="AP107" s="300"/>
      <c r="AQ107" s="302"/>
      <c r="AR107" s="302"/>
      <c r="AS107" s="302"/>
      <c r="AT107" s="302"/>
      <c r="AU107" s="302"/>
      <c r="AW107" s="303"/>
      <c r="AX107" s="297"/>
      <c r="AY107" s="300"/>
      <c r="AZ107" s="300"/>
      <c r="BA107" s="304"/>
      <c r="BB107" s="297"/>
      <c r="BC107" s="306"/>
      <c r="BD107" s="306"/>
      <c r="BE107" s="306"/>
      <c r="BF107" s="306"/>
      <c r="BG107" s="306"/>
    </row>
    <row r="108" spans="1:59">
      <c r="A108" s="303"/>
      <c r="B108" s="297"/>
      <c r="C108" s="300"/>
      <c r="D108" s="300"/>
      <c r="E108" s="304"/>
      <c r="F108" s="300"/>
      <c r="G108" s="302"/>
      <c r="H108" s="302"/>
      <c r="I108" s="302"/>
      <c r="J108" s="302"/>
      <c r="K108" s="302"/>
      <c r="M108" s="303"/>
      <c r="N108" s="297"/>
      <c r="O108" s="300"/>
      <c r="P108" s="300"/>
      <c r="Q108" s="304"/>
      <c r="R108" s="300"/>
      <c r="S108" s="302"/>
      <c r="T108" s="302"/>
      <c r="U108" s="302"/>
      <c r="V108" s="302"/>
      <c r="W108" s="302"/>
      <c r="Y108" s="303"/>
      <c r="Z108" s="297"/>
      <c r="AA108" s="300"/>
      <c r="AB108" s="300"/>
      <c r="AC108" s="304"/>
      <c r="AD108" s="300"/>
      <c r="AE108" s="302"/>
      <c r="AF108" s="302"/>
      <c r="AG108" s="302"/>
      <c r="AH108" s="302"/>
      <c r="AI108" s="302"/>
      <c r="AK108" s="303"/>
      <c r="AL108" s="297"/>
      <c r="AM108" s="300"/>
      <c r="AN108" s="300"/>
      <c r="AO108" s="304"/>
      <c r="AP108" s="300"/>
      <c r="AQ108" s="302"/>
      <c r="AR108" s="302"/>
      <c r="AS108" s="302"/>
      <c r="AT108" s="302"/>
      <c r="AU108" s="302"/>
      <c r="AW108" s="303"/>
      <c r="AX108" s="297"/>
      <c r="AY108" s="300"/>
      <c r="AZ108" s="300"/>
      <c r="BA108" s="304"/>
      <c r="BB108" s="297"/>
      <c r="BC108" s="306"/>
      <c r="BD108" s="306"/>
      <c r="BE108" s="306"/>
      <c r="BF108" s="306"/>
      <c r="BG108" s="306"/>
    </row>
    <row r="109" spans="1:59">
      <c r="A109" s="303"/>
      <c r="B109" s="297"/>
      <c r="C109" s="300"/>
      <c r="D109" s="300"/>
      <c r="E109" s="304"/>
      <c r="F109" s="300"/>
      <c r="G109" s="302"/>
      <c r="H109" s="302"/>
      <c r="I109" s="302"/>
      <c r="J109" s="302"/>
      <c r="K109" s="302"/>
      <c r="M109" s="303"/>
      <c r="N109" s="297"/>
      <c r="O109" s="300"/>
      <c r="P109" s="300"/>
      <c r="Q109" s="304"/>
      <c r="R109" s="300"/>
      <c r="S109" s="302"/>
      <c r="T109" s="302"/>
      <c r="U109" s="302"/>
      <c r="V109" s="302"/>
      <c r="W109" s="302"/>
      <c r="Y109" s="303"/>
      <c r="Z109" s="297"/>
      <c r="AA109" s="300"/>
      <c r="AB109" s="300"/>
      <c r="AC109" s="304"/>
      <c r="AD109" s="300"/>
      <c r="AE109" s="302"/>
      <c r="AF109" s="302"/>
      <c r="AG109" s="302"/>
      <c r="AH109" s="302"/>
      <c r="AI109" s="302"/>
      <c r="AK109" s="303"/>
      <c r="AL109" s="297"/>
      <c r="AM109" s="300"/>
      <c r="AN109" s="300"/>
      <c r="AO109" s="304"/>
      <c r="AP109" s="300"/>
      <c r="AQ109" s="302"/>
      <c r="AR109" s="302"/>
      <c r="AS109" s="302"/>
      <c r="AT109" s="302"/>
      <c r="AU109" s="302"/>
      <c r="AW109" s="303"/>
      <c r="AX109" s="297"/>
      <c r="AY109" s="300"/>
      <c r="AZ109" s="300"/>
      <c r="BA109" s="304"/>
      <c r="BB109" s="297"/>
      <c r="BC109" s="306"/>
      <c r="BD109" s="306"/>
      <c r="BE109" s="306"/>
      <c r="BF109" s="306"/>
      <c r="BG109" s="306"/>
    </row>
    <row r="110" spans="1:59">
      <c r="A110" s="303"/>
      <c r="B110" s="297"/>
      <c r="C110" s="300"/>
      <c r="D110" s="300"/>
      <c r="E110" s="304"/>
      <c r="F110" s="300"/>
      <c r="G110" s="302"/>
      <c r="H110" s="302"/>
      <c r="I110" s="302"/>
      <c r="J110" s="302"/>
      <c r="K110" s="302"/>
      <c r="M110" s="303"/>
      <c r="N110" s="297"/>
      <c r="O110" s="300"/>
      <c r="P110" s="300"/>
      <c r="Q110" s="304"/>
      <c r="R110" s="300"/>
      <c r="S110" s="302"/>
      <c r="T110" s="302"/>
      <c r="U110" s="302"/>
      <c r="V110" s="302"/>
      <c r="W110" s="302"/>
      <c r="Y110" s="303"/>
      <c r="Z110" s="297"/>
      <c r="AA110" s="300"/>
      <c r="AB110" s="300"/>
      <c r="AC110" s="304"/>
      <c r="AD110" s="300"/>
      <c r="AE110" s="302"/>
      <c r="AF110" s="302"/>
      <c r="AG110" s="302"/>
      <c r="AH110" s="302"/>
      <c r="AI110" s="302"/>
      <c r="AK110" s="303"/>
      <c r="AL110" s="297"/>
      <c r="AM110" s="300"/>
      <c r="AN110" s="300"/>
      <c r="AO110" s="304"/>
      <c r="AP110" s="300"/>
      <c r="AQ110" s="302"/>
      <c r="AR110" s="302"/>
      <c r="AS110" s="302"/>
      <c r="AT110" s="302"/>
      <c r="AU110" s="302"/>
      <c r="AW110" s="303"/>
      <c r="AX110" s="297"/>
      <c r="AY110" s="300"/>
      <c r="AZ110" s="300"/>
      <c r="BA110" s="304"/>
      <c r="BB110" s="297"/>
      <c r="BC110" s="306"/>
      <c r="BD110" s="306"/>
      <c r="BE110" s="306"/>
      <c r="BF110" s="306"/>
      <c r="BG110" s="306"/>
    </row>
    <row r="111" spans="1:59">
      <c r="A111" s="303"/>
      <c r="B111" s="297"/>
      <c r="C111" s="300"/>
      <c r="D111" s="300"/>
      <c r="E111" s="304"/>
      <c r="F111" s="300"/>
      <c r="G111" s="302"/>
      <c r="H111" s="302"/>
      <c r="I111" s="302"/>
      <c r="J111" s="302"/>
      <c r="K111" s="302"/>
      <c r="M111" s="303"/>
      <c r="N111" s="297"/>
      <c r="O111" s="300"/>
      <c r="P111" s="300"/>
      <c r="Q111" s="304"/>
      <c r="R111" s="300"/>
      <c r="S111" s="302"/>
      <c r="T111" s="302"/>
      <c r="U111" s="302"/>
      <c r="V111" s="302"/>
      <c r="W111" s="302"/>
      <c r="Y111" s="303"/>
      <c r="Z111" s="297"/>
      <c r="AA111" s="300"/>
      <c r="AB111" s="300"/>
      <c r="AC111" s="304"/>
      <c r="AD111" s="300"/>
      <c r="AE111" s="302"/>
      <c r="AF111" s="302"/>
      <c r="AG111" s="302"/>
      <c r="AH111" s="302"/>
      <c r="AI111" s="302"/>
      <c r="AK111" s="303"/>
      <c r="AL111" s="297"/>
      <c r="AM111" s="300"/>
      <c r="AN111" s="300"/>
      <c r="AO111" s="304"/>
      <c r="AP111" s="300"/>
      <c r="AQ111" s="302"/>
      <c r="AR111" s="302"/>
      <c r="AS111" s="302"/>
      <c r="AT111" s="302"/>
      <c r="AU111" s="302"/>
      <c r="AW111" s="303"/>
      <c r="AX111" s="297"/>
      <c r="AY111" s="300"/>
      <c r="AZ111" s="300"/>
      <c r="BA111" s="304"/>
      <c r="BB111" s="297"/>
      <c r="BC111" s="306"/>
      <c r="BD111" s="306"/>
      <c r="BE111" s="306"/>
      <c r="BF111" s="306"/>
      <c r="BG111" s="306"/>
    </row>
    <row r="112" spans="1:59">
      <c r="A112" s="303"/>
      <c r="B112" s="297"/>
      <c r="C112" s="300"/>
      <c r="D112" s="300"/>
      <c r="E112" s="304"/>
      <c r="F112" s="300"/>
      <c r="G112" s="302"/>
      <c r="H112" s="302"/>
      <c r="I112" s="302"/>
      <c r="J112" s="302"/>
      <c r="K112" s="302"/>
      <c r="M112" s="303"/>
      <c r="N112" s="297"/>
      <c r="O112" s="300"/>
      <c r="P112" s="300"/>
      <c r="Q112" s="304"/>
      <c r="R112" s="300"/>
      <c r="S112" s="302"/>
      <c r="T112" s="302"/>
      <c r="U112" s="302"/>
      <c r="V112" s="302"/>
      <c r="W112" s="302"/>
      <c r="Y112" s="303"/>
      <c r="Z112" s="297"/>
      <c r="AA112" s="300"/>
      <c r="AB112" s="300"/>
      <c r="AC112" s="304"/>
      <c r="AD112" s="300"/>
      <c r="AE112" s="302"/>
      <c r="AF112" s="302"/>
      <c r="AG112" s="302"/>
      <c r="AH112" s="302"/>
      <c r="AI112" s="302"/>
      <c r="AK112" s="303"/>
      <c r="AL112" s="297"/>
      <c r="AM112" s="300"/>
      <c r="AN112" s="300"/>
      <c r="AO112" s="304"/>
      <c r="AP112" s="300"/>
      <c r="AQ112" s="302"/>
      <c r="AR112" s="302"/>
      <c r="AS112" s="302"/>
      <c r="AT112" s="302"/>
      <c r="AU112" s="302"/>
      <c r="AW112" s="303"/>
      <c r="AX112" s="297"/>
      <c r="AY112" s="300"/>
      <c r="AZ112" s="300"/>
      <c r="BA112" s="304"/>
      <c r="BB112" s="297"/>
      <c r="BC112" s="306"/>
      <c r="BD112" s="306"/>
      <c r="BE112" s="306"/>
      <c r="BF112" s="306"/>
      <c r="BG112" s="306"/>
    </row>
    <row r="113" spans="1:59">
      <c r="A113" s="303"/>
      <c r="B113" s="297"/>
      <c r="C113" s="300"/>
      <c r="D113" s="300"/>
      <c r="E113" s="304"/>
      <c r="F113" s="300"/>
      <c r="G113" s="302"/>
      <c r="H113" s="302"/>
      <c r="I113" s="302"/>
      <c r="J113" s="302"/>
      <c r="K113" s="302"/>
      <c r="M113" s="303"/>
      <c r="N113" s="297"/>
      <c r="O113" s="300"/>
      <c r="P113" s="300"/>
      <c r="Q113" s="304"/>
      <c r="R113" s="300"/>
      <c r="S113" s="302"/>
      <c r="T113" s="302"/>
      <c r="U113" s="302"/>
      <c r="V113" s="302"/>
      <c r="W113" s="302"/>
      <c r="Y113" s="303"/>
      <c r="Z113" s="297"/>
      <c r="AA113" s="300"/>
      <c r="AB113" s="300"/>
      <c r="AC113" s="304"/>
      <c r="AD113" s="300"/>
      <c r="AE113" s="302"/>
      <c r="AF113" s="302"/>
      <c r="AG113" s="302"/>
      <c r="AH113" s="302"/>
      <c r="AI113" s="302"/>
      <c r="AK113" s="303"/>
      <c r="AL113" s="297"/>
      <c r="AM113" s="300"/>
      <c r="AN113" s="300"/>
      <c r="AO113" s="304"/>
      <c r="AP113" s="300"/>
      <c r="AQ113" s="302"/>
      <c r="AR113" s="302"/>
      <c r="AS113" s="302"/>
      <c r="AT113" s="302"/>
      <c r="AU113" s="302"/>
      <c r="AW113" s="303"/>
      <c r="AX113" s="297"/>
      <c r="AY113" s="300"/>
      <c r="AZ113" s="300"/>
      <c r="BA113" s="304"/>
      <c r="BB113" s="297"/>
      <c r="BC113" s="306"/>
      <c r="BD113" s="306"/>
      <c r="BE113" s="306"/>
      <c r="BF113" s="306"/>
      <c r="BG113" s="306"/>
    </row>
    <row r="114" spans="1:59">
      <c r="A114" s="303"/>
      <c r="B114" s="297"/>
      <c r="C114" s="300"/>
      <c r="D114" s="300"/>
      <c r="E114" s="304"/>
      <c r="F114" s="300"/>
      <c r="G114" s="302"/>
      <c r="H114" s="302"/>
      <c r="I114" s="302"/>
      <c r="J114" s="302"/>
      <c r="K114" s="302"/>
      <c r="M114" s="303"/>
      <c r="N114" s="297"/>
      <c r="O114" s="300"/>
      <c r="P114" s="300"/>
      <c r="Q114" s="304"/>
      <c r="R114" s="300"/>
      <c r="S114" s="302"/>
      <c r="T114" s="302"/>
      <c r="U114" s="302"/>
      <c r="V114" s="302"/>
      <c r="W114" s="302"/>
      <c r="Y114" s="303"/>
      <c r="Z114" s="297"/>
      <c r="AA114" s="300"/>
      <c r="AB114" s="300"/>
      <c r="AC114" s="304"/>
      <c r="AD114" s="300"/>
      <c r="AE114" s="302"/>
      <c r="AF114" s="302"/>
      <c r="AG114" s="302"/>
      <c r="AH114" s="302"/>
      <c r="AI114" s="302"/>
      <c r="AK114" s="303"/>
      <c r="AL114" s="297"/>
      <c r="AM114" s="300"/>
      <c r="AN114" s="300"/>
      <c r="AO114" s="304"/>
      <c r="AP114" s="300"/>
      <c r="AQ114" s="302"/>
      <c r="AR114" s="302"/>
      <c r="AS114" s="302"/>
      <c r="AT114" s="302"/>
      <c r="AU114" s="302"/>
      <c r="AW114" s="303"/>
      <c r="AX114" s="297"/>
      <c r="AY114" s="300"/>
      <c r="AZ114" s="300"/>
      <c r="BA114" s="304"/>
      <c r="BB114" s="297"/>
      <c r="BC114" s="306"/>
      <c r="BD114" s="306"/>
      <c r="BE114" s="306"/>
      <c r="BF114" s="306"/>
      <c r="BG114" s="306"/>
    </row>
    <row r="115" spans="1:59">
      <c r="A115" s="303"/>
      <c r="B115" s="297"/>
      <c r="C115" s="300"/>
      <c r="D115" s="300"/>
      <c r="E115" s="304"/>
      <c r="F115" s="300"/>
      <c r="G115" s="302"/>
      <c r="H115" s="302"/>
      <c r="I115" s="302"/>
      <c r="J115" s="302"/>
      <c r="K115" s="302"/>
      <c r="M115" s="303"/>
      <c r="N115" s="297"/>
      <c r="O115" s="300"/>
      <c r="P115" s="300"/>
      <c r="Q115" s="304"/>
      <c r="R115" s="300"/>
      <c r="S115" s="302"/>
      <c r="T115" s="302"/>
      <c r="U115" s="302"/>
      <c r="V115" s="302"/>
      <c r="W115" s="302"/>
      <c r="Y115" s="303"/>
      <c r="Z115" s="297"/>
      <c r="AA115" s="300"/>
      <c r="AB115" s="300"/>
      <c r="AC115" s="304"/>
      <c r="AD115" s="300"/>
      <c r="AE115" s="302"/>
      <c r="AF115" s="302"/>
      <c r="AG115" s="302"/>
      <c r="AH115" s="302"/>
      <c r="AI115" s="302"/>
      <c r="AK115" s="303"/>
      <c r="AL115" s="297"/>
      <c r="AM115" s="300"/>
      <c r="AN115" s="300"/>
      <c r="AO115" s="304"/>
      <c r="AP115" s="300"/>
      <c r="AQ115" s="302"/>
      <c r="AR115" s="302"/>
      <c r="AS115" s="302"/>
      <c r="AT115" s="302"/>
      <c r="AU115" s="302"/>
      <c r="AW115" s="303"/>
      <c r="AX115" s="297"/>
      <c r="AY115" s="300"/>
      <c r="AZ115" s="300"/>
      <c r="BA115" s="304"/>
      <c r="BB115" s="297"/>
      <c r="BC115" s="306"/>
      <c r="BD115" s="306"/>
      <c r="BE115" s="306"/>
      <c r="BF115" s="306"/>
      <c r="BG115" s="306"/>
    </row>
    <row r="116" spans="1:59">
      <c r="A116" s="303"/>
      <c r="B116" s="297"/>
      <c r="C116" s="300"/>
      <c r="D116" s="300"/>
      <c r="E116" s="304"/>
      <c r="F116" s="300"/>
      <c r="G116" s="302"/>
      <c r="H116" s="302"/>
      <c r="I116" s="302"/>
      <c r="J116" s="302"/>
      <c r="K116" s="302"/>
      <c r="M116" s="303"/>
      <c r="N116" s="297"/>
      <c r="O116" s="300"/>
      <c r="P116" s="300"/>
      <c r="Q116" s="304"/>
      <c r="R116" s="300"/>
      <c r="S116" s="302"/>
      <c r="T116" s="302"/>
      <c r="U116" s="302"/>
      <c r="V116" s="302"/>
      <c r="W116" s="302"/>
      <c r="Y116" s="303"/>
      <c r="Z116" s="297"/>
      <c r="AA116" s="300"/>
      <c r="AB116" s="300"/>
      <c r="AC116" s="304"/>
      <c r="AD116" s="300"/>
      <c r="AE116" s="302"/>
      <c r="AF116" s="302"/>
      <c r="AG116" s="302"/>
      <c r="AH116" s="302"/>
      <c r="AI116" s="302"/>
      <c r="AK116" s="303"/>
      <c r="AL116" s="297"/>
      <c r="AM116" s="300"/>
      <c r="AN116" s="300"/>
      <c r="AO116" s="304"/>
      <c r="AP116" s="300"/>
      <c r="AQ116" s="302"/>
      <c r="AR116" s="302"/>
      <c r="AS116" s="302"/>
      <c r="AT116" s="302"/>
      <c r="AU116" s="302"/>
      <c r="AW116" s="303"/>
      <c r="AX116" s="297"/>
      <c r="AY116" s="300"/>
      <c r="AZ116" s="300"/>
      <c r="BA116" s="304"/>
      <c r="BB116" s="297"/>
      <c r="BC116" s="306"/>
      <c r="BD116" s="306"/>
      <c r="BE116" s="306"/>
      <c r="BF116" s="306"/>
      <c r="BG116" s="306"/>
    </row>
    <row r="117" spans="1:59">
      <c r="A117" s="303"/>
      <c r="B117" s="297"/>
      <c r="C117" s="300"/>
      <c r="D117" s="300"/>
      <c r="E117" s="304"/>
      <c r="F117" s="300"/>
      <c r="G117" s="302"/>
      <c r="H117" s="302"/>
      <c r="I117" s="302"/>
      <c r="J117" s="302"/>
      <c r="K117" s="302"/>
      <c r="M117" s="303"/>
      <c r="N117" s="297"/>
      <c r="O117" s="300"/>
      <c r="P117" s="300"/>
      <c r="Q117" s="304"/>
      <c r="R117" s="300"/>
      <c r="S117" s="302"/>
      <c r="T117" s="302"/>
      <c r="U117" s="302"/>
      <c r="V117" s="302"/>
      <c r="W117" s="302"/>
      <c r="Y117" s="303"/>
      <c r="Z117" s="297"/>
      <c r="AA117" s="300"/>
      <c r="AB117" s="300"/>
      <c r="AC117" s="304"/>
      <c r="AD117" s="300"/>
      <c r="AE117" s="302"/>
      <c r="AF117" s="302"/>
      <c r="AG117" s="302"/>
      <c r="AH117" s="302"/>
      <c r="AI117" s="302"/>
      <c r="AK117" s="303"/>
      <c r="AL117" s="297"/>
      <c r="AM117" s="300"/>
      <c r="AN117" s="300"/>
      <c r="AO117" s="304"/>
      <c r="AP117" s="300"/>
      <c r="AQ117" s="302"/>
      <c r="AR117" s="302"/>
      <c r="AS117" s="302"/>
      <c r="AT117" s="302"/>
      <c r="AU117" s="302"/>
      <c r="AW117" s="303"/>
      <c r="AX117" s="297"/>
      <c r="AY117" s="300"/>
      <c r="AZ117" s="300"/>
      <c r="BA117" s="304"/>
      <c r="BB117" s="297"/>
      <c r="BC117" s="306"/>
      <c r="BD117" s="306"/>
      <c r="BE117" s="306"/>
      <c r="BF117" s="306"/>
      <c r="BG117" s="306"/>
    </row>
    <row r="118" spans="1:59">
      <c r="A118" s="303"/>
      <c r="B118" s="297"/>
      <c r="C118" s="300"/>
      <c r="D118" s="300"/>
      <c r="E118" s="304"/>
      <c r="F118" s="300"/>
      <c r="G118" s="302"/>
      <c r="H118" s="302"/>
      <c r="I118" s="302"/>
      <c r="J118" s="302"/>
      <c r="K118" s="302"/>
      <c r="M118" s="303"/>
      <c r="N118" s="297"/>
      <c r="O118" s="300"/>
      <c r="P118" s="300"/>
      <c r="Q118" s="304"/>
      <c r="R118" s="300"/>
      <c r="S118" s="302"/>
      <c r="T118" s="302"/>
      <c r="U118" s="302"/>
      <c r="V118" s="302"/>
      <c r="W118" s="302"/>
      <c r="Y118" s="303"/>
      <c r="Z118" s="297"/>
      <c r="AA118" s="300"/>
      <c r="AB118" s="300"/>
      <c r="AC118" s="304"/>
      <c r="AD118" s="300"/>
      <c r="AE118" s="302"/>
      <c r="AF118" s="302"/>
      <c r="AG118" s="302"/>
      <c r="AH118" s="302"/>
      <c r="AI118" s="302"/>
      <c r="AK118" s="303"/>
      <c r="AL118" s="297"/>
      <c r="AM118" s="300"/>
      <c r="AN118" s="300"/>
      <c r="AO118" s="304"/>
      <c r="AP118" s="300"/>
      <c r="AQ118" s="302"/>
      <c r="AR118" s="302"/>
      <c r="AS118" s="302"/>
      <c r="AT118" s="302"/>
      <c r="AU118" s="302"/>
      <c r="AW118" s="303"/>
      <c r="AX118" s="297"/>
      <c r="AY118" s="300"/>
      <c r="AZ118" s="300"/>
      <c r="BA118" s="304"/>
      <c r="BB118" s="297"/>
      <c r="BC118" s="306"/>
      <c r="BD118" s="306"/>
      <c r="BE118" s="306"/>
      <c r="BF118" s="306"/>
      <c r="BG118" s="306"/>
    </row>
    <row r="119" spans="1:59">
      <c r="A119" s="303"/>
      <c r="B119" s="297"/>
      <c r="C119" s="300"/>
      <c r="D119" s="300"/>
      <c r="E119" s="304"/>
      <c r="F119" s="300"/>
      <c r="G119" s="302"/>
      <c r="H119" s="302"/>
      <c r="I119" s="302"/>
      <c r="J119" s="302"/>
      <c r="K119" s="302"/>
      <c r="M119" s="303"/>
      <c r="N119" s="297"/>
      <c r="O119" s="300"/>
      <c r="P119" s="300"/>
      <c r="Q119" s="304"/>
      <c r="R119" s="300"/>
      <c r="S119" s="302"/>
      <c r="T119" s="302"/>
      <c r="U119" s="302"/>
      <c r="V119" s="302"/>
      <c r="W119" s="302"/>
      <c r="Y119" s="303"/>
      <c r="Z119" s="297"/>
      <c r="AA119" s="300"/>
      <c r="AB119" s="300"/>
      <c r="AC119" s="304"/>
      <c r="AD119" s="300"/>
      <c r="AE119" s="302"/>
      <c r="AF119" s="302"/>
      <c r="AG119" s="302"/>
      <c r="AH119" s="302"/>
      <c r="AI119" s="302"/>
      <c r="AK119" s="303"/>
      <c r="AL119" s="297"/>
      <c r="AM119" s="300"/>
      <c r="AN119" s="300"/>
      <c r="AO119" s="304"/>
      <c r="AP119" s="300"/>
      <c r="AQ119" s="302"/>
      <c r="AR119" s="302"/>
      <c r="AS119" s="302"/>
      <c r="AT119" s="302"/>
      <c r="AU119" s="302"/>
      <c r="AW119" s="303"/>
      <c r="AX119" s="297"/>
      <c r="AY119" s="300"/>
      <c r="AZ119" s="300"/>
      <c r="BA119" s="304"/>
      <c r="BB119" s="297"/>
      <c r="BC119" s="306"/>
      <c r="BD119" s="306"/>
      <c r="BE119" s="306"/>
      <c r="BF119" s="306"/>
      <c r="BG119" s="306"/>
    </row>
    <row r="120" spans="1:59">
      <c r="A120" s="303"/>
      <c r="B120" s="297"/>
      <c r="C120" s="300"/>
      <c r="D120" s="300"/>
      <c r="E120" s="304"/>
      <c r="F120" s="300"/>
      <c r="G120" s="302"/>
      <c r="H120" s="302"/>
      <c r="I120" s="302"/>
      <c r="J120" s="302"/>
      <c r="K120" s="302"/>
      <c r="M120" s="303"/>
      <c r="N120" s="297"/>
      <c r="O120" s="300"/>
      <c r="P120" s="300"/>
      <c r="Q120" s="304"/>
      <c r="R120" s="300"/>
      <c r="S120" s="302"/>
      <c r="T120" s="302"/>
      <c r="U120" s="302"/>
      <c r="V120" s="302"/>
      <c r="W120" s="302"/>
      <c r="Y120" s="303"/>
      <c r="Z120" s="297"/>
      <c r="AA120" s="300"/>
      <c r="AB120" s="300"/>
      <c r="AC120" s="304"/>
      <c r="AD120" s="300"/>
      <c r="AE120" s="302"/>
      <c r="AF120" s="302"/>
      <c r="AG120" s="302"/>
      <c r="AH120" s="302"/>
      <c r="AI120" s="302"/>
      <c r="AK120" s="303"/>
      <c r="AL120" s="297"/>
      <c r="AM120" s="300"/>
      <c r="AN120" s="300"/>
      <c r="AO120" s="304"/>
      <c r="AP120" s="300"/>
      <c r="AQ120" s="302"/>
      <c r="AR120" s="302"/>
      <c r="AS120" s="302"/>
      <c r="AT120" s="302"/>
      <c r="AU120" s="302"/>
      <c r="AW120" s="303"/>
      <c r="AX120" s="297"/>
      <c r="AY120" s="300"/>
      <c r="AZ120" s="300"/>
      <c r="BA120" s="304"/>
      <c r="BB120" s="297"/>
      <c r="BC120" s="306"/>
      <c r="BD120" s="306"/>
      <c r="BE120" s="306"/>
      <c r="BF120" s="306"/>
      <c r="BG120" s="306"/>
    </row>
  </sheetData>
  <conditionalFormatting sqref="A29 C29:I29 A30:H30 A31 C31:G31 A32:G32 A33 C33:G33 A34:G36 A37 C37:G37 A38:G38 A39:A41 C41:G41 A42:G44 A45 C45:H45 A46:H48">
    <cfRule type="expression" dxfId="56" priority="27">
      <formula>MOD(ROW(),2)</formula>
    </cfRule>
  </conditionalFormatting>
  <conditionalFormatting sqref="A1:E1 G1:K1">
    <cfRule type="expression" dxfId="55" priority="37">
      <formula>MOD(ROW(),2)=0</formula>
    </cfRule>
  </conditionalFormatting>
  <conditionalFormatting sqref="B22">
    <cfRule type="expression" dxfId="54" priority="11">
      <formula>MOD(ROW(),2)</formula>
    </cfRule>
  </conditionalFormatting>
  <conditionalFormatting sqref="I14:I20 I2:J2 I3:I12 J53:K53 J3:J26 J28:J52">
    <cfRule type="colorScale" priority="4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9:I51">
    <cfRule type="colorScale" priority="4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41:I48 I29:I38">
    <cfRule type="colorScale" priority="4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:J2 I3:I24 J53:K53 J3:J26 J28:J52">
    <cfRule type="colorScale" priority="4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:Q1 S1:W1">
    <cfRule type="expression" dxfId="53" priority="36">
      <formula>MOD(ROW(),2)=0</formula>
    </cfRule>
  </conditionalFormatting>
  <conditionalFormatting sqref="O3:U5 M2:M7 M9:M13 M15 O15:S15">
    <cfRule type="expression" dxfId="52" priority="31">
      <formula>MOD(ROW(),2)</formula>
    </cfRule>
  </conditionalFormatting>
  <conditionalFormatting sqref="O29:U29 M29 M30:S30 M31 O31:S31 M32:S34 M35:M37">
    <cfRule type="expression" dxfId="51" priority="26">
      <formula>MOD(ROW(),2)</formula>
    </cfRule>
  </conditionalFormatting>
  <conditionalFormatting sqref="U19:U20 U13:U17 U2:V2 U3:U8 V3:V26 V29:V53">
    <cfRule type="colorScale" priority="3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9:U52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41:U47 U37:U39 U29:U34">
    <cfRule type="colorScale" priority="4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:V2 U3:U24 V3:V26 V29:V53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Y1:AC1 AE1:AI1">
    <cfRule type="expression" dxfId="50" priority="35">
      <formula>MOD(ROW(),2)=0</formula>
    </cfRule>
  </conditionalFormatting>
  <conditionalFormatting sqref="Z11">
    <cfRule type="expression" dxfId="49" priority="12">
      <formula>MOD(ROW(),2)</formula>
    </cfRule>
  </conditionalFormatting>
  <conditionalFormatting sqref="AA29:AG29 Y29 Y30:AF30 Y31:AE32 Y33:Y35 AA33:AE35 Y36:AE36 Y37 AA37:AE37">
    <cfRule type="expression" dxfId="48" priority="25">
      <formula>MOD(ROW(),2)</formula>
    </cfRule>
  </conditionalFormatting>
  <conditionalFormatting sqref="AA2:AH2 Y14:AH17 AH14:AH26 AH28:AH53 Y2:Y13 AA3:AF4 AA6:AF7 AF8 AA9:AF10">
    <cfRule type="expression" dxfId="47" priority="30">
      <formula>MOD(ROW(),2)</formula>
    </cfRule>
  </conditionalFormatting>
  <conditionalFormatting sqref="AG18:AG19 AG14:AH17 AG2:AH10 AH11 AH28:AH53 AH18:AH26">
    <cfRule type="colorScale" priority="15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18:AG24 AH18:AH26 AG14:AH17 AG2:AH11 AH28:AH53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29:AG51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30:AG40 AF42:AG52 T30:U32 N33:U34 O37:U37 M38:U39 M41:U47 M49:U53 AS30:AS33 AR36:AS40 AR42:AS44 AR45:AT49 AK51:AT52 AW30:BE34 BE35:BE48 AW51:BF52 BE3:BE10 AY11:BE11 BD12:BE14 AR3:AS11 AK12:AS13 AM15:AS15 AK16:AS20 AM23:AS23 AK24:AS26 AG3:AH10 AH3:AH11 Y18:AG26 O2:V2 V3:V26 N6:U6 O7:U7 M8:U8 T13:U17 M19:U20 O24:U24 V29:V53 A2:J2 AY3:BD3 A3:I6 J3:J26 AX4:BD5 Z5:AF5 AX6:BC9 BD6:BD10 C7:I7 A7:A9 B8:I9 A10:I10 AK10:AQ10 AK11 AM11:AQ11 C11:I12 A11:A14 O13:S13 C14:I14 M14:S14 AW14:BC14 AK14:AK15 A15:I17 M16:S17 A18 C18:I18 M18 A19:I20 A21:A23 AK21:AK23 M21:M24 A24:I26 M25:U26 J28:J52 I30:I35 H31:H35 AF31:AF40 AR32:AR33 AY35:BC35 BD35:BD44 B36:I36 H37:I38 Y38:AE38 Y39 AA39:AE39 M40 Y40:AE40 Y41 H41:H44 I41:I48 Y42:AE49 AW45:BD48 M48 AW49:AW50 A49:I53 Y50 AA50:AE50 Y51:AE52 J53:K53 Y53:AG53 AK53:AU53 AW53:BG53">
    <cfRule type="expression" dxfId="46" priority="32">
      <formula>MOD(ROW(),2)</formula>
    </cfRule>
  </conditionalFormatting>
  <conditionalFormatting sqref="AG42:AG50 AG29:AG40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K1:AO1 AQ1:AU1">
    <cfRule type="expression" dxfId="45" priority="34">
      <formula>MOD(ROW(),2)=0</formula>
    </cfRule>
  </conditionalFormatting>
  <conditionalFormatting sqref="AK2:AT2 AT3:AT26 AT28:AT44 AK3 AM3:AQ3 AK4:AQ6 AK7:AK9 AM7:AQ9">
    <cfRule type="expression" dxfId="44" priority="29">
      <formula>MOD(ROW(),2)</formula>
    </cfRule>
  </conditionalFormatting>
  <conditionalFormatting sqref="AM29:AS29 AK34:AS34 AK29:AK31 AM30:AR31 AK32:AQ32 AK33 AM33:AQ33 AK35 AK36:AQ36 AK37 AM37:AQ37 AK38:AQ40 AK41 AK42:AQ48 AM49:AQ49 AK49:AK50">
    <cfRule type="expression" dxfId="43" priority="24">
      <formula>MOD(ROW(),2)</formula>
    </cfRule>
  </conditionalFormatting>
  <conditionalFormatting sqref="AS15:AS20 AS23:AS24 AS2:AT2 AS3:AS13 AT3:AT26 AT28:AT44">
    <cfRule type="colorScale" priority="3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2:AT2 AS3:AS24 AT3:AT26 AT28:AT44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45:AT49 AS29:AS34 AS36:AS40 AS42:AS44">
    <cfRule type="colorScale" priority="4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45:AT51 AS29:AS44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W1:BA1 BC1:BG1">
    <cfRule type="expression" dxfId="42" priority="33">
      <formula>MOD(ROW(),2)=0</formula>
    </cfRule>
  </conditionalFormatting>
  <conditionalFormatting sqref="AW2:BF2 BF3:BF26 AW16:BE26 BF28:BF49 AW3:AW13 AY10:BC10 AY12:BC13 AW15">
    <cfRule type="expression" dxfId="41" priority="28">
      <formula>MOD(ROW(),2)</formula>
    </cfRule>
  </conditionalFormatting>
  <conditionalFormatting sqref="AY29:BE29 AW29 AW35:AW36 AX36:BC36 AW37:BC38 AW39 AY39:BC39 AW40:BC44">
    <cfRule type="expression" dxfId="40" priority="23">
      <formula>MOD(ROW(),2)</formula>
    </cfRule>
  </conditionalFormatting>
  <conditionalFormatting sqref="BE16:BE17 BE2:BF2 BE3:BE14 BF3:BF26 BF28:BF49">
    <cfRule type="colorScale" priority="4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2:BF2 BE3:BE24 BF3:BF26 BF28:BF49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50:BF51 BE29:BE49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51:BF52 BE29:BE48">
    <cfRule type="colorScale" priority="4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AEA8-AE71-473E-8154-8289BE6A0D82}">
  <dimension ref="A1:L27"/>
  <sheetViews>
    <sheetView workbookViewId="0">
      <selection activeCell="E9" sqref="E9"/>
    </sheetView>
  </sheetViews>
  <sheetFormatPr defaultColWidth="0" defaultRowHeight="15" customHeight="1" zeroHeight="1"/>
  <cols>
    <col min="1" max="1" width="2.7109375" customWidth="1"/>
    <col min="2" max="2" width="16.140625" style="42" bestFit="1" customWidth="1"/>
    <col min="3" max="3" width="24.140625" style="42" bestFit="1" customWidth="1"/>
    <col min="4" max="4" width="25.28515625" style="42" bestFit="1" customWidth="1"/>
    <col min="5" max="5" width="24.140625" style="42" bestFit="1" customWidth="1"/>
    <col min="6" max="6" width="24.7109375" style="42" customWidth="1"/>
    <col min="7" max="7" width="10.7109375" style="42" customWidth="1"/>
    <col min="8" max="8" width="11.5703125" style="42" bestFit="1" customWidth="1"/>
    <col min="9" max="9" width="2.7109375" style="42" customWidth="1"/>
    <col min="10" max="10" width="24.140625" style="42" hidden="1" customWidth="1"/>
    <col min="11" max="11" width="25.28515625" style="42" hidden="1" customWidth="1"/>
    <col min="12" max="12" width="14.85546875" hidden="1" customWidth="1"/>
    <col min="13" max="16384" width="9.140625" hidden="1"/>
  </cols>
  <sheetData>
    <row r="1" spans="1:12" ht="15.75" thickBot="1">
      <c r="A1" s="226"/>
      <c r="B1" s="227"/>
      <c r="C1" s="227"/>
      <c r="D1" s="227"/>
      <c r="E1" s="227"/>
      <c r="F1" s="227"/>
      <c r="G1" s="227"/>
      <c r="H1" s="227"/>
      <c r="I1" s="227"/>
    </row>
    <row r="2" spans="1:12" ht="32.25" thickBot="1">
      <c r="A2" s="226"/>
      <c r="B2" s="407" t="s">
        <v>704</v>
      </c>
      <c r="C2" s="408"/>
      <c r="D2" s="408"/>
      <c r="E2" s="408"/>
      <c r="F2" s="408"/>
      <c r="G2" s="408"/>
      <c r="H2" s="409"/>
      <c r="I2" s="228"/>
      <c r="J2" s="229"/>
      <c r="K2" s="229"/>
      <c r="L2" s="229"/>
    </row>
    <row r="3" spans="1:12" ht="15.75" thickBot="1">
      <c r="A3" s="226"/>
      <c r="B3" s="230" t="s">
        <v>459</v>
      </c>
      <c r="C3" s="230" t="s">
        <v>460</v>
      </c>
      <c r="D3" s="230" t="s">
        <v>461</v>
      </c>
      <c r="E3" s="230" t="s">
        <v>462</v>
      </c>
      <c r="F3" s="230" t="s">
        <v>463</v>
      </c>
      <c r="G3" s="230" t="s">
        <v>464</v>
      </c>
      <c r="H3" s="230" t="s">
        <v>465</v>
      </c>
      <c r="I3" s="227"/>
    </row>
    <row r="4" spans="1:12">
      <c r="A4" s="226"/>
      <c r="B4" s="309">
        <v>9</v>
      </c>
      <c r="C4" s="232" t="s">
        <v>234</v>
      </c>
      <c r="D4" s="232" t="s">
        <v>574</v>
      </c>
      <c r="E4" s="232" t="s">
        <v>705</v>
      </c>
      <c r="F4" s="232" t="s">
        <v>238</v>
      </c>
      <c r="G4" s="232" t="s">
        <v>469</v>
      </c>
      <c r="H4" s="233" t="s">
        <v>481</v>
      </c>
      <c r="I4" s="227"/>
    </row>
    <row r="5" spans="1:12">
      <c r="A5" s="226"/>
      <c r="B5" s="310">
        <v>3</v>
      </c>
      <c r="C5" s="234" t="s">
        <v>235</v>
      </c>
      <c r="D5" s="234" t="s">
        <v>58</v>
      </c>
      <c r="E5" s="234" t="s">
        <v>480</v>
      </c>
      <c r="F5" s="234" t="s">
        <v>236</v>
      </c>
      <c r="G5" s="234" t="s">
        <v>469</v>
      </c>
      <c r="H5" s="235" t="s">
        <v>481</v>
      </c>
      <c r="I5" s="227"/>
    </row>
    <row r="6" spans="1:12">
      <c r="A6" s="226"/>
      <c r="B6" s="310">
        <v>7</v>
      </c>
      <c r="C6" s="234" t="s">
        <v>238</v>
      </c>
      <c r="D6" s="234" t="s">
        <v>562</v>
      </c>
      <c r="E6" s="234" t="s">
        <v>706</v>
      </c>
      <c r="F6" s="234" t="s">
        <v>707</v>
      </c>
      <c r="G6" s="234" t="s">
        <v>481</v>
      </c>
      <c r="H6" s="235" t="s">
        <v>481</v>
      </c>
      <c r="I6" s="227"/>
    </row>
    <row r="7" spans="1:12">
      <c r="A7" s="226"/>
      <c r="B7" s="310">
        <v>10</v>
      </c>
      <c r="C7" s="234" t="s">
        <v>236</v>
      </c>
      <c r="D7" s="234" t="s">
        <v>348</v>
      </c>
      <c r="E7" s="234" t="s">
        <v>708</v>
      </c>
      <c r="F7" s="234" t="s">
        <v>238</v>
      </c>
      <c r="G7" s="234" t="s">
        <v>469</v>
      </c>
      <c r="H7" s="235" t="s">
        <v>481</v>
      </c>
      <c r="I7" s="227"/>
    </row>
    <row r="8" spans="1:12">
      <c r="A8" s="226"/>
      <c r="B8" s="310">
        <v>8</v>
      </c>
      <c r="C8" s="234" t="s">
        <v>237</v>
      </c>
      <c r="D8" s="234" t="s">
        <v>206</v>
      </c>
      <c r="E8" s="234" t="s">
        <v>472</v>
      </c>
      <c r="F8" s="234" t="s">
        <v>238</v>
      </c>
      <c r="G8" s="234" t="s">
        <v>469</v>
      </c>
      <c r="H8" s="235" t="s">
        <v>481</v>
      </c>
      <c r="I8" s="227"/>
    </row>
    <row r="9" spans="1:12">
      <c r="A9" s="226"/>
      <c r="B9" s="310">
        <v>1</v>
      </c>
      <c r="C9" s="234" t="s">
        <v>233</v>
      </c>
      <c r="D9" s="234" t="s">
        <v>34</v>
      </c>
      <c r="E9" s="234" t="s">
        <v>472</v>
      </c>
      <c r="F9" s="234" t="s">
        <v>232</v>
      </c>
      <c r="G9" s="245" t="s">
        <v>475</v>
      </c>
      <c r="H9" s="235" t="s">
        <v>709</v>
      </c>
      <c r="I9" s="227"/>
    </row>
    <row r="10" spans="1:12">
      <c r="A10" s="226"/>
      <c r="B10" s="310">
        <v>5</v>
      </c>
      <c r="C10" s="234" t="s">
        <v>240</v>
      </c>
      <c r="D10" s="234" t="s">
        <v>32</v>
      </c>
      <c r="E10" s="234" t="s">
        <v>468</v>
      </c>
      <c r="F10" s="234" t="s">
        <v>234</v>
      </c>
      <c r="G10" s="234" t="s">
        <v>469</v>
      </c>
      <c r="H10" s="235" t="s">
        <v>481</v>
      </c>
      <c r="I10" s="227"/>
    </row>
    <row r="11" spans="1:12">
      <c r="A11" s="226"/>
      <c r="B11" s="310">
        <v>4</v>
      </c>
      <c r="C11" s="234" t="s">
        <v>239</v>
      </c>
      <c r="D11" s="234" t="s">
        <v>70</v>
      </c>
      <c r="E11" s="234" t="s">
        <v>710</v>
      </c>
      <c r="F11" s="234" t="s">
        <v>237</v>
      </c>
      <c r="G11" s="234" t="s">
        <v>469</v>
      </c>
      <c r="H11" s="235" t="s">
        <v>481</v>
      </c>
      <c r="I11" s="227"/>
    </row>
    <row r="12" spans="1:12">
      <c r="A12" s="226"/>
      <c r="B12" s="310">
        <v>6</v>
      </c>
      <c r="C12" s="234" t="s">
        <v>232</v>
      </c>
      <c r="D12" s="234" t="s">
        <v>711</v>
      </c>
      <c r="E12" s="234" t="s">
        <v>712</v>
      </c>
      <c r="F12" s="234" t="s">
        <v>240</v>
      </c>
      <c r="G12" s="245" t="s">
        <v>475</v>
      </c>
      <c r="H12" s="235" t="s">
        <v>481</v>
      </c>
      <c r="I12" s="227"/>
    </row>
    <row r="13" spans="1:12" ht="15.75" thickBot="1">
      <c r="A13" s="226"/>
      <c r="B13" s="311">
        <v>2</v>
      </c>
      <c r="C13" s="236" t="s">
        <v>241</v>
      </c>
      <c r="D13" s="236" t="s">
        <v>713</v>
      </c>
      <c r="E13" s="236" t="s">
        <v>714</v>
      </c>
      <c r="F13" s="236" t="s">
        <v>241</v>
      </c>
      <c r="G13" s="236" t="s">
        <v>469</v>
      </c>
      <c r="H13" s="237" t="s">
        <v>481</v>
      </c>
      <c r="I13" s="227"/>
    </row>
    <row r="14" spans="1:12" ht="15.75" thickBot="1">
      <c r="A14" s="226"/>
      <c r="B14" s="227"/>
      <c r="C14" s="227"/>
      <c r="D14" s="227"/>
      <c r="E14" s="227"/>
      <c r="F14" s="227"/>
      <c r="G14" s="227"/>
      <c r="H14" s="227"/>
      <c r="I14" s="227"/>
    </row>
    <row r="15" spans="1:12">
      <c r="A15" s="226"/>
      <c r="B15" s="227"/>
      <c r="C15" s="238" t="s">
        <v>487</v>
      </c>
      <c r="D15" s="238" t="s">
        <v>488</v>
      </c>
      <c r="E15" s="239" t="s">
        <v>489</v>
      </c>
      <c r="F15" s="227"/>
      <c r="G15" s="227"/>
      <c r="H15" s="227"/>
      <c r="I15" s="227"/>
    </row>
    <row r="16" spans="1:12" ht="15.75" thickBot="1">
      <c r="A16" s="226"/>
      <c r="B16" s="227"/>
      <c r="C16" s="240" t="s">
        <v>715</v>
      </c>
      <c r="D16" s="240" t="s">
        <v>716</v>
      </c>
      <c r="E16" s="241" t="s">
        <v>492</v>
      </c>
      <c r="F16" s="227"/>
      <c r="G16" s="227"/>
      <c r="H16" s="227"/>
      <c r="I16" s="227"/>
    </row>
    <row r="17" spans="1:9">
      <c r="A17" s="226"/>
      <c r="B17" s="227"/>
      <c r="C17" s="309" t="s">
        <v>238</v>
      </c>
      <c r="D17" s="232">
        <v>9</v>
      </c>
      <c r="E17" s="242"/>
      <c r="F17" s="227"/>
      <c r="G17" s="227"/>
      <c r="H17" s="227"/>
      <c r="I17" s="227"/>
    </row>
    <row r="18" spans="1:9">
      <c r="A18" s="226"/>
      <c r="B18" s="227"/>
      <c r="C18" s="310" t="s">
        <v>241</v>
      </c>
      <c r="D18" s="234">
        <v>13</v>
      </c>
      <c r="E18" s="243"/>
      <c r="F18" s="227"/>
      <c r="G18" s="227"/>
      <c r="H18" s="227"/>
      <c r="I18" s="227"/>
    </row>
    <row r="19" spans="1:9">
      <c r="A19" s="226"/>
      <c r="B19" s="227"/>
      <c r="C19" s="310" t="s">
        <v>233</v>
      </c>
      <c r="D19" s="234">
        <v>3</v>
      </c>
      <c r="E19" s="243"/>
      <c r="F19" s="227"/>
      <c r="G19" s="227"/>
      <c r="H19" s="227"/>
      <c r="I19" s="227"/>
    </row>
    <row r="20" spans="1:9">
      <c r="A20" s="226"/>
      <c r="B20" s="227"/>
      <c r="C20" s="310" t="s">
        <v>232</v>
      </c>
      <c r="D20" s="234">
        <v>8</v>
      </c>
      <c r="E20" s="243"/>
      <c r="F20" s="227"/>
      <c r="G20" s="227"/>
      <c r="H20" s="227"/>
      <c r="I20" s="227"/>
    </row>
    <row r="21" spans="1:9">
      <c r="A21" s="226"/>
      <c r="B21" s="227"/>
      <c r="C21" s="310" t="s">
        <v>240</v>
      </c>
      <c r="D21" s="234">
        <v>8</v>
      </c>
      <c r="E21" s="243"/>
      <c r="F21" s="227"/>
      <c r="G21" s="227"/>
      <c r="H21" s="227"/>
      <c r="I21" s="227"/>
    </row>
    <row r="22" spans="1:9">
      <c r="A22" s="226"/>
      <c r="B22" s="227"/>
      <c r="C22" s="310" t="s">
        <v>236</v>
      </c>
      <c r="D22" s="234">
        <v>8</v>
      </c>
      <c r="E22" s="243"/>
      <c r="F22" s="227"/>
      <c r="G22" s="227"/>
      <c r="H22" s="227"/>
      <c r="I22" s="227"/>
    </row>
    <row r="23" spans="1:9">
      <c r="A23" s="226"/>
      <c r="B23" s="227"/>
      <c r="C23" s="310" t="s">
        <v>237</v>
      </c>
      <c r="D23" s="234">
        <v>7</v>
      </c>
      <c r="E23" s="243"/>
      <c r="F23" s="227"/>
      <c r="G23" s="227"/>
      <c r="H23" s="227"/>
      <c r="I23" s="227"/>
    </row>
    <row r="24" spans="1:9">
      <c r="A24" s="226"/>
      <c r="B24" s="227"/>
      <c r="C24" s="310" t="s">
        <v>239</v>
      </c>
      <c r="D24" s="234">
        <v>10</v>
      </c>
      <c r="E24" s="243"/>
      <c r="F24" s="227"/>
      <c r="G24" s="227"/>
      <c r="H24" s="227"/>
      <c r="I24" s="227"/>
    </row>
    <row r="25" spans="1:9">
      <c r="A25" s="226"/>
      <c r="B25" s="227"/>
      <c r="C25" s="310" t="s">
        <v>235</v>
      </c>
      <c r="D25" s="234">
        <v>7</v>
      </c>
      <c r="E25" s="243"/>
      <c r="F25" s="227"/>
      <c r="G25" s="227"/>
      <c r="H25" s="227"/>
      <c r="I25" s="227"/>
    </row>
    <row r="26" spans="1:9" ht="15.75" thickBot="1">
      <c r="A26" s="226"/>
      <c r="B26" s="227"/>
      <c r="C26" s="311" t="s">
        <v>234</v>
      </c>
      <c r="D26" s="236">
        <v>7</v>
      </c>
      <c r="E26" s="244"/>
      <c r="F26" s="227"/>
      <c r="G26" s="227"/>
      <c r="H26" s="227"/>
      <c r="I26" s="227"/>
    </row>
    <row r="27" spans="1:9">
      <c r="A27" s="226"/>
      <c r="B27" s="227"/>
      <c r="C27" s="227"/>
      <c r="D27" s="227"/>
      <c r="E27" s="227"/>
      <c r="F27" s="227"/>
      <c r="G27" s="227"/>
      <c r="H27" s="227"/>
      <c r="I27" s="227"/>
    </row>
  </sheetData>
  <mergeCells count="1">
    <mergeCell ref="B2:H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DB23-8B18-4E88-8EC5-BC88F8F05F1E}">
  <dimension ref="A1:L19"/>
  <sheetViews>
    <sheetView zoomScale="110" zoomScaleNormal="110" workbookViewId="0">
      <selection activeCell="H11" sqref="H11"/>
    </sheetView>
  </sheetViews>
  <sheetFormatPr defaultRowHeight="15"/>
  <cols>
    <col min="1" max="1" width="10.7109375" customWidth="1"/>
    <col min="2" max="11" width="13.7109375" customWidth="1"/>
    <col min="12" max="12" width="39.85546875" customWidth="1"/>
  </cols>
  <sheetData>
    <row r="1" spans="1:12" ht="27.75">
      <c r="A1" s="274" t="s">
        <v>717</v>
      </c>
      <c r="B1" s="5" t="s">
        <v>233</v>
      </c>
      <c r="C1" s="5" t="s">
        <v>238</v>
      </c>
      <c r="D1" s="5" t="s">
        <v>241</v>
      </c>
      <c r="E1" s="5" t="s">
        <v>232</v>
      </c>
      <c r="F1" s="5" t="s">
        <v>240</v>
      </c>
      <c r="G1" s="5" t="s">
        <v>236</v>
      </c>
      <c r="H1" s="5" t="s">
        <v>237</v>
      </c>
      <c r="I1" s="5" t="s">
        <v>239</v>
      </c>
      <c r="J1" s="6" t="s">
        <v>235</v>
      </c>
      <c r="K1" s="5" t="s">
        <v>234</v>
      </c>
    </row>
    <row r="2" spans="1:12" ht="24.75">
      <c r="A2" s="4"/>
      <c r="B2" s="284" t="s">
        <v>352</v>
      </c>
      <c r="C2" s="290" t="s">
        <v>148</v>
      </c>
      <c r="D2" s="283" t="s">
        <v>718</v>
      </c>
      <c r="E2" s="284" t="s">
        <v>47</v>
      </c>
      <c r="F2" s="290" t="s">
        <v>48</v>
      </c>
      <c r="G2" s="285" t="s">
        <v>719</v>
      </c>
      <c r="H2" s="285" t="s">
        <v>720</v>
      </c>
      <c r="I2" s="285" t="s">
        <v>721</v>
      </c>
      <c r="J2" s="285" t="s">
        <v>722</v>
      </c>
      <c r="K2" s="290" t="s">
        <v>19</v>
      </c>
    </row>
    <row r="3" spans="1:12" s="150" customFormat="1">
      <c r="A3" s="275"/>
      <c r="B3" s="276" t="s">
        <v>723</v>
      </c>
      <c r="C3" s="276" t="s">
        <v>724</v>
      </c>
      <c r="D3" s="276" t="s">
        <v>725</v>
      </c>
      <c r="E3" s="276" t="s">
        <v>726</v>
      </c>
      <c r="F3" s="276" t="s">
        <v>727</v>
      </c>
      <c r="G3" s="276" t="s">
        <v>728</v>
      </c>
      <c r="H3" s="276" t="s">
        <v>729</v>
      </c>
      <c r="I3" s="276" t="s">
        <v>730</v>
      </c>
      <c r="J3" s="276" t="s">
        <v>731</v>
      </c>
      <c r="K3" s="276" t="s">
        <v>732</v>
      </c>
    </row>
    <row r="4" spans="1:12">
      <c r="A4" s="4" t="s">
        <v>733</v>
      </c>
      <c r="B4" s="286" t="s">
        <v>238</v>
      </c>
      <c r="C4" s="286" t="s">
        <v>241</v>
      </c>
      <c r="D4" s="286" t="s">
        <v>233</v>
      </c>
      <c r="E4" s="286" t="s">
        <v>232</v>
      </c>
      <c r="F4" s="286" t="s">
        <v>240</v>
      </c>
      <c r="G4" s="286" t="s">
        <v>236</v>
      </c>
      <c r="H4" s="286" t="s">
        <v>237</v>
      </c>
      <c r="I4" s="286" t="s">
        <v>239</v>
      </c>
      <c r="J4" s="287" t="s">
        <v>235</v>
      </c>
      <c r="K4" s="286" t="s">
        <v>234</v>
      </c>
    </row>
    <row r="5" spans="1:12" ht="22.5">
      <c r="A5" s="7">
        <v>2</v>
      </c>
      <c r="B5" s="288" t="s">
        <v>734</v>
      </c>
      <c r="C5" s="281" t="s">
        <v>735</v>
      </c>
      <c r="D5" s="288" t="s">
        <v>736</v>
      </c>
      <c r="E5" s="281" t="s">
        <v>737</v>
      </c>
      <c r="F5" s="281" t="s">
        <v>72</v>
      </c>
      <c r="G5" s="281" t="s">
        <v>738</v>
      </c>
      <c r="H5" s="288" t="s">
        <v>739</v>
      </c>
      <c r="I5" s="288" t="s">
        <v>740</v>
      </c>
      <c r="J5" s="288" t="s">
        <v>741</v>
      </c>
      <c r="K5" s="282" t="s">
        <v>168</v>
      </c>
      <c r="L5" s="34" t="s">
        <v>742</v>
      </c>
    </row>
    <row r="6" spans="1:12" ht="38.25" customHeight="1">
      <c r="A6" s="7">
        <v>3</v>
      </c>
      <c r="B6" s="288" t="s">
        <v>743</v>
      </c>
      <c r="C6" s="281" t="s">
        <v>530</v>
      </c>
      <c r="D6" s="281" t="s">
        <v>603</v>
      </c>
      <c r="E6" s="281" t="s">
        <v>50</v>
      </c>
      <c r="F6" s="281" t="s">
        <v>744</v>
      </c>
      <c r="G6" s="281" t="s">
        <v>354</v>
      </c>
      <c r="H6" s="281" t="s">
        <v>745</v>
      </c>
      <c r="I6" s="281" t="s">
        <v>565</v>
      </c>
      <c r="J6" s="285" t="s">
        <v>746</v>
      </c>
      <c r="K6" s="282" t="s">
        <v>747</v>
      </c>
      <c r="L6" t="s">
        <v>748</v>
      </c>
    </row>
    <row r="7" spans="1:12" ht="30" customHeight="1">
      <c r="A7" s="7">
        <v>4</v>
      </c>
      <c r="B7" s="288" t="s">
        <v>749</v>
      </c>
      <c r="C7" s="282" t="s">
        <v>750</v>
      </c>
      <c r="D7" s="282" t="s">
        <v>751</v>
      </c>
      <c r="E7" s="282" t="s">
        <v>752</v>
      </c>
      <c r="F7" s="285" t="s">
        <v>753</v>
      </c>
      <c r="G7" s="282" t="s">
        <v>754</v>
      </c>
      <c r="H7" s="285" t="s">
        <v>755</v>
      </c>
      <c r="I7" s="282" t="s">
        <v>756</v>
      </c>
      <c r="J7" s="282" t="s">
        <v>757</v>
      </c>
      <c r="K7" s="282" t="s">
        <v>179</v>
      </c>
    </row>
    <row r="8" spans="1:12" ht="30" customHeight="1">
      <c r="A8" s="7">
        <v>5</v>
      </c>
      <c r="B8" s="282" t="s">
        <v>758</v>
      </c>
      <c r="C8" s="285" t="s">
        <v>759</v>
      </c>
      <c r="D8" s="282" t="s">
        <v>760</v>
      </c>
      <c r="E8" s="282" t="s">
        <v>761</v>
      </c>
      <c r="F8" s="282" t="s">
        <v>357</v>
      </c>
      <c r="G8" s="282" t="s">
        <v>79</v>
      </c>
      <c r="H8" s="282" t="s">
        <v>762</v>
      </c>
      <c r="I8" s="282" t="s">
        <v>272</v>
      </c>
      <c r="J8" s="282" t="s">
        <v>665</v>
      </c>
      <c r="K8" s="282" t="s">
        <v>763</v>
      </c>
    </row>
    <row r="9" spans="1:12" ht="30" customHeight="1">
      <c r="A9" s="7">
        <v>6</v>
      </c>
      <c r="B9" s="282" t="s">
        <v>764</v>
      </c>
      <c r="C9" s="289" t="s">
        <v>765</v>
      </c>
      <c r="D9" s="282" t="s">
        <v>76</v>
      </c>
      <c r="E9" s="282" t="s">
        <v>766</v>
      </c>
      <c r="F9" s="289" t="s">
        <v>767</v>
      </c>
      <c r="G9" s="282" t="s">
        <v>768</v>
      </c>
      <c r="H9" s="282" t="s">
        <v>169</v>
      </c>
      <c r="I9" s="282" t="s">
        <v>769</v>
      </c>
      <c r="J9" s="282" t="s">
        <v>770</v>
      </c>
      <c r="K9" s="282" t="s">
        <v>771</v>
      </c>
    </row>
    <row r="10" spans="1:12" ht="30" customHeight="1">
      <c r="A10" s="7">
        <v>7</v>
      </c>
      <c r="B10" s="282" t="s">
        <v>772</v>
      </c>
      <c r="C10" s="289"/>
      <c r="D10" s="282" t="s">
        <v>773</v>
      </c>
      <c r="E10" s="289" t="s">
        <v>774</v>
      </c>
      <c r="F10" s="289" t="s">
        <v>775</v>
      </c>
      <c r="G10" s="289" t="s">
        <v>776</v>
      </c>
      <c r="H10" s="282" t="s">
        <v>161</v>
      </c>
      <c r="I10" s="282" t="s">
        <v>777</v>
      </c>
      <c r="J10" s="282" t="s">
        <v>778</v>
      </c>
      <c r="K10" s="282" t="s">
        <v>779</v>
      </c>
    </row>
    <row r="11" spans="1:12" ht="30" customHeight="1">
      <c r="A11" s="7">
        <v>8</v>
      </c>
      <c r="B11" s="282" t="s">
        <v>780</v>
      </c>
      <c r="C11" s="289"/>
      <c r="D11" s="289" t="s">
        <v>776</v>
      </c>
      <c r="E11" s="289" t="s">
        <v>781</v>
      </c>
      <c r="F11" s="289"/>
      <c r="G11" s="289" t="s">
        <v>774</v>
      </c>
      <c r="H11" s="282" t="s">
        <v>782</v>
      </c>
      <c r="I11" s="282" t="s">
        <v>146</v>
      </c>
      <c r="J11" s="282" t="s">
        <v>783</v>
      </c>
      <c r="K11" s="289" t="s">
        <v>781</v>
      </c>
    </row>
    <row r="12" spans="1:12" ht="30" customHeight="1">
      <c r="A12" s="7">
        <v>9</v>
      </c>
      <c r="B12" s="282" t="s">
        <v>310</v>
      </c>
      <c r="C12" s="289"/>
      <c r="D12" s="289"/>
      <c r="E12" s="289"/>
      <c r="F12" s="289"/>
      <c r="G12" s="289" t="s">
        <v>784</v>
      </c>
      <c r="H12" s="282" t="s">
        <v>285</v>
      </c>
      <c r="I12" s="289"/>
      <c r="J12" s="289"/>
      <c r="K12" s="289"/>
    </row>
    <row r="13" spans="1:12" ht="32.25">
      <c r="A13" s="7">
        <v>10</v>
      </c>
      <c r="B13" s="282" t="s">
        <v>276</v>
      </c>
      <c r="C13" s="289"/>
      <c r="D13" s="289"/>
      <c r="E13" s="289"/>
      <c r="F13" s="289"/>
      <c r="G13" s="289" t="s">
        <v>765</v>
      </c>
      <c r="H13" s="289" t="s">
        <v>785</v>
      </c>
      <c r="I13" s="289"/>
      <c r="J13" s="289"/>
      <c r="K13" s="289"/>
    </row>
    <row r="14" spans="1:12" ht="42.75">
      <c r="A14" s="7">
        <v>11</v>
      </c>
      <c r="B14" s="289" t="s">
        <v>765</v>
      </c>
      <c r="C14" s="289"/>
      <c r="D14" s="289"/>
      <c r="E14" s="289"/>
      <c r="F14" s="289"/>
      <c r="G14" s="289"/>
      <c r="H14" s="289" t="s">
        <v>786</v>
      </c>
      <c r="I14" s="289"/>
      <c r="J14" s="289"/>
      <c r="K14" s="289"/>
    </row>
    <row r="15" spans="1:12" ht="30" customHeight="1">
      <c r="A15" s="7">
        <v>12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</row>
    <row r="16" spans="1:12" ht="30" customHeight="1">
      <c r="A16" s="7">
        <v>13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</row>
    <row r="17" spans="1:11" ht="30" customHeight="1">
      <c r="A17" s="7">
        <v>14</v>
      </c>
      <c r="B17" s="289"/>
      <c r="C17" s="289"/>
      <c r="D17" s="289"/>
      <c r="E17" s="289"/>
      <c r="F17" s="289"/>
      <c r="G17" s="289"/>
      <c r="H17" s="289"/>
      <c r="I17" s="289"/>
      <c r="J17" s="289"/>
      <c r="K17" s="289"/>
    </row>
    <row r="18" spans="1:11" ht="30" customHeight="1">
      <c r="A18" s="7">
        <v>15</v>
      </c>
      <c r="B18" s="289"/>
      <c r="C18" s="289"/>
      <c r="D18" s="289"/>
      <c r="E18" s="289"/>
      <c r="F18" s="289"/>
      <c r="G18" s="289"/>
      <c r="H18" s="289"/>
      <c r="I18" s="289"/>
      <c r="J18" s="289"/>
      <c r="K18" s="289"/>
    </row>
    <row r="19" spans="1:11" ht="30" customHeight="1">
      <c r="A19" s="7">
        <v>16</v>
      </c>
      <c r="B19" s="289"/>
      <c r="C19" s="289"/>
      <c r="D19" s="289"/>
      <c r="E19" s="289"/>
      <c r="F19" s="289"/>
      <c r="G19" s="289"/>
      <c r="H19" s="289" t="s">
        <v>787</v>
      </c>
      <c r="I19" s="289"/>
      <c r="J19" s="289"/>
      <c r="K19" s="289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B80F-2C0E-4E51-958F-FD6AB4D02EF9}">
  <dimension ref="A1:BR120"/>
  <sheetViews>
    <sheetView topLeftCell="AU1" zoomScale="80" zoomScaleNormal="80" workbookViewId="0">
      <selection activeCell="BG11" sqref="BG11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hidden="1" customWidth="1"/>
    <col min="6" max="6" width="7.7109375" style="16" hidden="1" customWidth="1"/>
    <col min="7" max="10" width="7.7109375" style="122" hidden="1" customWidth="1"/>
    <col min="11" max="11" width="7.7109375" style="122" customWidth="1"/>
    <col min="12" max="12" width="3.7109375" style="300" customWidth="1"/>
    <col min="13" max="13" width="12" style="10" bestFit="1" customWidth="1"/>
    <col min="14" max="14" width="26" style="11" bestFit="1" customWidth="1"/>
    <col min="15" max="15" width="4.42578125" style="16" hidden="1" customWidth="1"/>
    <col min="16" max="16" width="2.28515625" style="16" hidden="1" customWidth="1"/>
    <col min="17" max="17" width="7.7109375" style="118" hidden="1" customWidth="1"/>
    <col min="18" max="18" width="7.7109375" style="16" hidden="1" customWidth="1"/>
    <col min="19" max="22" width="10.140625" style="122" hidden="1" customWidth="1"/>
    <col min="23" max="23" width="10.140625" style="122" customWidth="1"/>
    <col min="24" max="24" width="3.7109375" style="302" customWidth="1"/>
    <col min="25" max="25" width="12" style="10" bestFit="1" customWidth="1"/>
    <col min="26" max="26" width="23.5703125" style="11" bestFit="1" customWidth="1"/>
    <col min="27" max="27" width="7.7109375" style="16" hidden="1" customWidth="1"/>
    <col min="28" max="28" width="2.28515625" style="16" hidden="1" customWidth="1"/>
    <col min="29" max="29" width="7.7109375" style="118" hidden="1" customWidth="1"/>
    <col min="30" max="30" width="7.7109375" style="16" hidden="1" customWidth="1"/>
    <col min="31" max="34" width="7.7109375" style="122" hidden="1" customWidth="1"/>
    <col min="35" max="35" width="7.7109375" style="122" customWidth="1"/>
    <col min="36" max="36" width="3.7109375" style="300" customWidth="1"/>
    <col min="37" max="37" width="12" style="10" bestFit="1" customWidth="1"/>
    <col min="38" max="38" width="24" style="11" bestFit="1" customWidth="1"/>
    <col min="39" max="39" width="7.140625" style="16" hidden="1" customWidth="1"/>
    <col min="40" max="40" width="2.28515625" style="16" hidden="1" customWidth="1"/>
    <col min="41" max="41" width="7.140625" style="118" hidden="1" customWidth="1"/>
    <col min="42" max="42" width="7.140625" style="16" hidden="1" customWidth="1"/>
    <col min="43" max="46" width="7.140625" style="122" hidden="1" customWidth="1"/>
    <col min="47" max="47" width="7.140625" style="122" customWidth="1"/>
    <col min="48" max="48" width="3.7109375" style="300" customWidth="1"/>
    <col min="49" max="49" width="12" style="10" bestFit="1" customWidth="1"/>
    <col min="50" max="50" width="23.5703125" style="11" bestFit="1" customWidth="1"/>
    <col min="51" max="51" width="7.140625" style="16" hidden="1" customWidth="1"/>
    <col min="52" max="52" width="2.28515625" style="16" hidden="1" customWidth="1"/>
    <col min="53" max="53" width="7.140625" style="118" hidden="1" customWidth="1"/>
    <col min="54" max="54" width="0" style="11" hidden="1" customWidth="1"/>
    <col min="55" max="58" width="10" style="131" hidden="1" customWidth="1"/>
    <col min="59" max="59" width="10" style="131" customWidth="1"/>
    <col min="60" max="70" width="9.140625" style="297"/>
    <col min="71" max="16384" width="9.140625" style="11"/>
  </cols>
  <sheetData>
    <row r="1" spans="1:70" s="43" customFormat="1" ht="18" thickBot="1">
      <c r="A1" s="96" t="s">
        <v>0</v>
      </c>
      <c r="B1" s="97" t="s">
        <v>556</v>
      </c>
      <c r="C1" s="98" t="s">
        <v>0</v>
      </c>
      <c r="D1" s="195"/>
      <c r="E1" s="196">
        <v>2019</v>
      </c>
      <c r="F1" s="195"/>
      <c r="G1" s="197">
        <v>2020</v>
      </c>
      <c r="H1" s="197"/>
      <c r="I1" s="198">
        <v>2021</v>
      </c>
      <c r="J1" s="123"/>
      <c r="K1" s="123">
        <v>2022</v>
      </c>
      <c r="L1" s="299"/>
      <c r="M1" s="97" t="s">
        <v>0</v>
      </c>
      <c r="N1" s="100" t="s">
        <v>2</v>
      </c>
      <c r="O1" s="98" t="s">
        <v>0</v>
      </c>
      <c r="P1" s="195"/>
      <c r="Q1" s="196">
        <v>2019</v>
      </c>
      <c r="R1" s="195"/>
      <c r="S1" s="197">
        <v>2020</v>
      </c>
      <c r="T1" s="197"/>
      <c r="U1" s="198">
        <v>2021</v>
      </c>
      <c r="V1" s="123">
        <v>2022</v>
      </c>
      <c r="W1" s="123">
        <v>2022</v>
      </c>
      <c r="X1" s="301"/>
      <c r="Y1" s="97" t="s">
        <v>0</v>
      </c>
      <c r="Z1" s="100" t="s">
        <v>299</v>
      </c>
      <c r="AA1" s="98" t="s">
        <v>0</v>
      </c>
      <c r="AB1" s="195"/>
      <c r="AC1" s="196">
        <v>2019</v>
      </c>
      <c r="AD1" s="195"/>
      <c r="AE1" s="197">
        <v>2020</v>
      </c>
      <c r="AF1" s="197"/>
      <c r="AG1" s="198">
        <v>2021</v>
      </c>
      <c r="AH1" s="123"/>
      <c r="AI1" s="123">
        <v>2022</v>
      </c>
      <c r="AJ1" s="299"/>
      <c r="AK1" s="96" t="s">
        <v>0</v>
      </c>
      <c r="AL1" s="101" t="s">
        <v>4</v>
      </c>
      <c r="AM1" s="98" t="s">
        <v>0</v>
      </c>
      <c r="AN1" s="195"/>
      <c r="AO1" s="196">
        <v>2019</v>
      </c>
      <c r="AP1" s="195"/>
      <c r="AQ1" s="197">
        <v>2020</v>
      </c>
      <c r="AR1" s="197"/>
      <c r="AS1" s="198">
        <v>2021</v>
      </c>
      <c r="AT1" s="123"/>
      <c r="AU1" s="123">
        <v>2022</v>
      </c>
      <c r="AV1" s="299"/>
      <c r="AW1" s="97" t="s">
        <v>0</v>
      </c>
      <c r="AX1" s="100" t="s">
        <v>5</v>
      </c>
      <c r="AY1" s="98" t="s">
        <v>0</v>
      </c>
      <c r="AZ1" s="195"/>
      <c r="BA1" s="196">
        <v>2019</v>
      </c>
      <c r="BB1" s="195"/>
      <c r="BC1" s="197">
        <v>2020</v>
      </c>
      <c r="BD1" s="197"/>
      <c r="BE1" s="198">
        <v>2021</v>
      </c>
      <c r="BF1" s="123"/>
      <c r="BG1" s="123">
        <v>2022</v>
      </c>
      <c r="BH1" s="296"/>
      <c r="BI1" s="296"/>
      <c r="BJ1" s="296"/>
      <c r="BK1" s="296"/>
      <c r="BL1" s="296"/>
      <c r="BM1" s="296"/>
      <c r="BN1" s="296"/>
      <c r="BO1" s="296"/>
      <c r="BP1" s="296"/>
      <c r="BQ1" s="296"/>
      <c r="BR1" s="296"/>
    </row>
    <row r="2" spans="1:70">
      <c r="A2" s="9">
        <v>1</v>
      </c>
      <c r="B2" s="17" t="s">
        <v>694</v>
      </c>
      <c r="C2" s="157">
        <v>1</v>
      </c>
      <c r="D2" s="16">
        <v>-1</v>
      </c>
      <c r="E2" s="118">
        <v>2</v>
      </c>
      <c r="F2" s="16">
        <v>-1</v>
      </c>
      <c r="G2" s="122">
        <f>E2+F2</f>
        <v>1</v>
      </c>
      <c r="H2" s="122">
        <v>1</v>
      </c>
      <c r="I2" s="199">
        <v>2</v>
      </c>
      <c r="J2" s="122">
        <v>-1</v>
      </c>
      <c r="K2" s="122">
        <v>10</v>
      </c>
      <c r="M2" s="21">
        <v>1</v>
      </c>
      <c r="N2" s="17" t="s">
        <v>200</v>
      </c>
      <c r="O2" s="157" t="s">
        <v>0</v>
      </c>
      <c r="R2" s="16" t="s">
        <v>0</v>
      </c>
      <c r="S2" s="122">
        <v>8</v>
      </c>
      <c r="T2" s="122">
        <v>1</v>
      </c>
      <c r="U2" s="199">
        <v>2</v>
      </c>
      <c r="V2" s="122">
        <v>-1</v>
      </c>
      <c r="W2" s="122">
        <v>6</v>
      </c>
      <c r="Y2" s="21">
        <v>1</v>
      </c>
      <c r="Z2" s="17" t="s">
        <v>696</v>
      </c>
      <c r="AA2" s="28">
        <v>2</v>
      </c>
      <c r="AB2" s="16">
        <v>-1</v>
      </c>
      <c r="AC2" s="118">
        <v>2</v>
      </c>
      <c r="AD2" s="16">
        <v>-1</v>
      </c>
      <c r="AE2" s="122">
        <v>1</v>
      </c>
      <c r="AF2" s="122">
        <v>1</v>
      </c>
      <c r="AG2" s="199">
        <v>5</v>
      </c>
      <c r="AH2" s="122">
        <v>-1</v>
      </c>
      <c r="AI2" s="122">
        <v>6</v>
      </c>
      <c r="AK2" s="21">
        <v>1</v>
      </c>
      <c r="AL2" s="177" t="s">
        <v>698</v>
      </c>
      <c r="AM2" s="157"/>
      <c r="AQ2" s="122">
        <v>4</v>
      </c>
      <c r="AR2" s="122">
        <v>1</v>
      </c>
      <c r="AS2" s="199">
        <f>AQ2-AR2</f>
        <v>3</v>
      </c>
      <c r="AT2" s="122">
        <v>-1</v>
      </c>
      <c r="AU2" s="122">
        <v>11</v>
      </c>
      <c r="AW2" s="21">
        <v>1</v>
      </c>
      <c r="AX2" s="13" t="s">
        <v>495</v>
      </c>
      <c r="AY2" s="157">
        <v>1</v>
      </c>
      <c r="AZ2" s="16">
        <v>-1</v>
      </c>
      <c r="BA2" s="118">
        <v>3</v>
      </c>
      <c r="BB2" s="11">
        <v>-1</v>
      </c>
      <c r="BC2" s="122">
        <f>SUM(BA2+BB2)</f>
        <v>2</v>
      </c>
      <c r="BD2" s="122">
        <v>1</v>
      </c>
      <c r="BE2" s="199">
        <v>5</v>
      </c>
      <c r="BF2" s="122">
        <v>-1</v>
      </c>
      <c r="BG2" s="122">
        <f>SUM(BE2+BF2)</f>
        <v>4</v>
      </c>
    </row>
    <row r="3" spans="1:70">
      <c r="A3" s="12">
        <v>2</v>
      </c>
      <c r="B3" s="17" t="s">
        <v>788</v>
      </c>
      <c r="C3" s="157">
        <v>2</v>
      </c>
      <c r="D3" s="16">
        <v>-1</v>
      </c>
      <c r="E3" s="118">
        <f>C3+D3</f>
        <v>1</v>
      </c>
      <c r="F3" s="16">
        <v>-1</v>
      </c>
      <c r="G3" s="122">
        <v>4</v>
      </c>
      <c r="H3" s="122">
        <v>1</v>
      </c>
      <c r="I3" s="199">
        <v>1</v>
      </c>
      <c r="J3" s="122">
        <v>-1</v>
      </c>
      <c r="K3" s="124">
        <v>3</v>
      </c>
      <c r="M3" s="22">
        <v>2</v>
      </c>
      <c r="N3" s="17" t="s">
        <v>691</v>
      </c>
      <c r="O3" s="28">
        <v>2</v>
      </c>
      <c r="P3" s="16">
        <v>-1</v>
      </c>
      <c r="Q3" s="118" t="s">
        <v>0</v>
      </c>
      <c r="R3" s="16">
        <v>-1</v>
      </c>
      <c r="S3" s="122">
        <v>1</v>
      </c>
      <c r="T3" s="122">
        <v>1</v>
      </c>
      <c r="U3" s="199">
        <v>3</v>
      </c>
      <c r="V3" s="122">
        <v>-1</v>
      </c>
      <c r="W3" s="124">
        <f t="shared" ref="W3" si="0">U3+V3</f>
        <v>2</v>
      </c>
      <c r="Y3" s="22">
        <v>2</v>
      </c>
      <c r="Z3" s="17" t="s">
        <v>436</v>
      </c>
      <c r="AA3" s="157">
        <v>1</v>
      </c>
      <c r="AE3" s="122">
        <v>4</v>
      </c>
      <c r="AF3" s="122">
        <v>1</v>
      </c>
      <c r="AG3" s="199">
        <v>4</v>
      </c>
      <c r="AH3" s="122">
        <v>-1</v>
      </c>
      <c r="AI3" s="124">
        <v>4</v>
      </c>
      <c r="AK3" s="22">
        <v>2</v>
      </c>
      <c r="AL3" s="17" t="s">
        <v>199</v>
      </c>
      <c r="AM3" s="157"/>
      <c r="AQ3" s="122">
        <v>4</v>
      </c>
      <c r="AR3" s="122">
        <v>1</v>
      </c>
      <c r="AS3" s="199">
        <v>3</v>
      </c>
      <c r="AT3" s="122">
        <v>-1</v>
      </c>
      <c r="AU3" s="124">
        <f t="shared" ref="AU3:AU36" si="1">SUM(AS3+AT3)</f>
        <v>2</v>
      </c>
      <c r="AW3" s="22">
        <v>2</v>
      </c>
      <c r="AX3" s="17" t="s">
        <v>450</v>
      </c>
      <c r="AY3" s="158"/>
      <c r="BC3" s="122"/>
      <c r="BE3" s="199">
        <v>3</v>
      </c>
      <c r="BF3" s="122">
        <v>-1</v>
      </c>
      <c r="BG3" s="124">
        <f t="shared" ref="BG3:BG33" si="2">SUM(BE3+BF3)</f>
        <v>2</v>
      </c>
    </row>
    <row r="4" spans="1:70" ht="16.5" thickBot="1">
      <c r="A4" s="12">
        <v>3</v>
      </c>
      <c r="B4" s="222" t="s">
        <v>789</v>
      </c>
      <c r="C4" s="28"/>
      <c r="I4" s="199">
        <v>3</v>
      </c>
      <c r="J4" s="122">
        <v>-1</v>
      </c>
      <c r="K4" s="122">
        <v>3</v>
      </c>
      <c r="M4" s="22">
        <v>3</v>
      </c>
      <c r="N4" s="17" t="s">
        <v>692</v>
      </c>
      <c r="O4" s="15">
        <v>1</v>
      </c>
      <c r="P4" s="16">
        <v>-1</v>
      </c>
      <c r="Q4" s="118" t="s">
        <v>0</v>
      </c>
      <c r="R4" s="16">
        <v>-1</v>
      </c>
      <c r="S4" s="122">
        <v>3</v>
      </c>
      <c r="T4" s="122" t="s">
        <v>0</v>
      </c>
      <c r="U4" s="199">
        <v>2</v>
      </c>
      <c r="V4" s="122">
        <v>-1</v>
      </c>
      <c r="W4" s="122">
        <v>2</v>
      </c>
      <c r="Y4" s="22">
        <v>3</v>
      </c>
      <c r="Z4" s="17" t="s">
        <v>126</v>
      </c>
      <c r="AA4" s="157">
        <v>2</v>
      </c>
      <c r="AB4" s="16">
        <v>-1</v>
      </c>
      <c r="AC4" s="118">
        <f>AA4+AB4</f>
        <v>1</v>
      </c>
      <c r="AD4" s="16">
        <v>-1</v>
      </c>
      <c r="AE4" s="122">
        <v>4</v>
      </c>
      <c r="AF4" s="122">
        <v>1</v>
      </c>
      <c r="AG4" s="199">
        <v>3</v>
      </c>
      <c r="AH4" s="122">
        <v>-1</v>
      </c>
      <c r="AI4" s="122">
        <f t="shared" ref="AI4:AI31" si="3">AG4+AH4</f>
        <v>2</v>
      </c>
      <c r="AK4" s="22">
        <v>3</v>
      </c>
      <c r="AL4" s="104" t="s">
        <v>204</v>
      </c>
      <c r="AM4" s="249" t="s">
        <v>456</v>
      </c>
      <c r="AN4" s="89" t="s">
        <v>456</v>
      </c>
      <c r="AO4" s="89" t="s">
        <v>456</v>
      </c>
      <c r="AP4" s="89" t="s">
        <v>456</v>
      </c>
      <c r="AQ4" s="89" t="s">
        <v>456</v>
      </c>
      <c r="AR4" s="89" t="s">
        <v>456</v>
      </c>
      <c r="AS4" s="199">
        <v>3</v>
      </c>
      <c r="AT4" s="122">
        <v>-1</v>
      </c>
      <c r="AU4" s="122">
        <f t="shared" si="1"/>
        <v>2</v>
      </c>
      <c r="AW4" s="22">
        <v>3</v>
      </c>
      <c r="AX4" s="291" t="s">
        <v>646</v>
      </c>
      <c r="AY4" s="157">
        <v>5</v>
      </c>
      <c r="AZ4" s="16">
        <v>-1</v>
      </c>
      <c r="BA4" s="118">
        <f>AY4+AZ4</f>
        <v>4</v>
      </c>
      <c r="BB4" s="11">
        <v>-1</v>
      </c>
      <c r="BC4" s="122">
        <f>SUM(BA4+BB4)</f>
        <v>3</v>
      </c>
      <c r="BD4" s="122">
        <v>1</v>
      </c>
      <c r="BE4" s="199">
        <v>1</v>
      </c>
      <c r="BF4" s="122">
        <v>-1</v>
      </c>
      <c r="BG4" s="122">
        <v>1</v>
      </c>
    </row>
    <row r="5" spans="1:70">
      <c r="A5" s="9">
        <v>4</v>
      </c>
      <c r="B5" s="13" t="s">
        <v>500</v>
      </c>
      <c r="C5" s="157">
        <v>1</v>
      </c>
      <c r="D5" s="16">
        <v>-1</v>
      </c>
      <c r="E5" s="118">
        <v>3</v>
      </c>
      <c r="F5" s="16">
        <v>-1</v>
      </c>
      <c r="G5" s="122">
        <v>3</v>
      </c>
      <c r="H5" s="122">
        <v>1</v>
      </c>
      <c r="I5" s="199">
        <f>G5-H5</f>
        <v>2</v>
      </c>
      <c r="J5" s="122">
        <v>-1</v>
      </c>
      <c r="K5" s="124">
        <v>2</v>
      </c>
      <c r="M5" s="21">
        <v>4</v>
      </c>
      <c r="N5" s="143" t="s">
        <v>48</v>
      </c>
      <c r="O5" s="247"/>
      <c r="P5" s="85"/>
      <c r="Q5" s="121"/>
      <c r="R5" s="85"/>
      <c r="S5" s="124"/>
      <c r="T5" s="124"/>
      <c r="U5" s="207">
        <v>1</v>
      </c>
      <c r="V5" s="122">
        <v>-1</v>
      </c>
      <c r="W5" s="124">
        <v>3</v>
      </c>
      <c r="Y5" s="21">
        <v>4</v>
      </c>
      <c r="Z5" s="143" t="s">
        <v>560</v>
      </c>
      <c r="AA5" s="247"/>
      <c r="AB5" s="85"/>
      <c r="AC5" s="121"/>
      <c r="AD5" s="85"/>
      <c r="AE5" s="124"/>
      <c r="AF5" s="124"/>
      <c r="AG5" s="207">
        <v>3</v>
      </c>
      <c r="AH5" s="122">
        <v>-1</v>
      </c>
      <c r="AI5" s="124">
        <v>3</v>
      </c>
      <c r="AK5" s="21">
        <v>4</v>
      </c>
      <c r="AL5" s="17" t="s">
        <v>224</v>
      </c>
      <c r="AM5" s="251"/>
      <c r="AN5" s="93"/>
      <c r="AO5" s="120"/>
      <c r="AS5" s="199">
        <v>2</v>
      </c>
      <c r="AT5" s="122">
        <v>-1</v>
      </c>
      <c r="AU5" s="124">
        <v>2</v>
      </c>
      <c r="AW5" s="21">
        <v>4</v>
      </c>
      <c r="AX5" s="13" t="s">
        <v>148</v>
      </c>
      <c r="AY5" s="157"/>
      <c r="BC5" s="131">
        <v>3</v>
      </c>
      <c r="BD5" s="131">
        <v>1</v>
      </c>
      <c r="BE5" s="199">
        <f>SUM(BC5-BD5)</f>
        <v>2</v>
      </c>
      <c r="BF5" s="122">
        <v>-1</v>
      </c>
      <c r="BG5" s="124">
        <v>3</v>
      </c>
    </row>
    <row r="6" spans="1:70">
      <c r="A6" s="12">
        <v>5</v>
      </c>
      <c r="B6" s="291" t="s">
        <v>668</v>
      </c>
      <c r="C6" s="157"/>
      <c r="G6" s="122">
        <v>3</v>
      </c>
      <c r="H6" s="122">
        <v>1</v>
      </c>
      <c r="I6" s="199" t="s">
        <v>0</v>
      </c>
      <c r="J6" s="122">
        <v>-1</v>
      </c>
      <c r="K6" s="122">
        <v>1</v>
      </c>
      <c r="M6" s="22">
        <v>5</v>
      </c>
      <c r="N6" s="222" t="s">
        <v>339</v>
      </c>
      <c r="O6" s="248"/>
      <c r="P6" s="187"/>
      <c r="Q6" s="188"/>
      <c r="R6" s="187"/>
      <c r="S6" s="130"/>
      <c r="T6" s="130"/>
      <c r="U6" s="214">
        <v>2</v>
      </c>
      <c r="V6" s="122">
        <v>-1</v>
      </c>
      <c r="W6" s="122">
        <v>3</v>
      </c>
      <c r="Y6" s="22">
        <v>5</v>
      </c>
      <c r="Z6" s="291" t="s">
        <v>653</v>
      </c>
      <c r="AA6" s="157">
        <v>1</v>
      </c>
      <c r="AB6" s="16">
        <v>-1</v>
      </c>
      <c r="AC6" s="118">
        <v>2</v>
      </c>
      <c r="AD6" s="16">
        <v>-1</v>
      </c>
      <c r="AE6" s="122">
        <v>3</v>
      </c>
      <c r="AF6" s="122">
        <v>1</v>
      </c>
      <c r="AG6" s="199">
        <f>AE6-AF6</f>
        <v>2</v>
      </c>
      <c r="AH6" s="122">
        <v>-1</v>
      </c>
      <c r="AI6" s="122">
        <f t="shared" si="3"/>
        <v>1</v>
      </c>
      <c r="AK6" s="22">
        <v>5</v>
      </c>
      <c r="AL6" s="17" t="s">
        <v>456</v>
      </c>
      <c r="AM6" s="267"/>
      <c r="AN6" s="268"/>
      <c r="AO6" s="269"/>
      <c r="AP6" s="268"/>
      <c r="AQ6" s="265"/>
      <c r="AR6" s="265"/>
      <c r="AS6" s="270"/>
      <c r="AT6" s="265"/>
      <c r="AU6" s="122">
        <v>2</v>
      </c>
      <c r="AW6" s="22">
        <v>5</v>
      </c>
      <c r="AX6" s="17" t="s">
        <v>693</v>
      </c>
      <c r="AY6" s="157">
        <v>1</v>
      </c>
      <c r="AZ6" s="16">
        <v>-1</v>
      </c>
      <c r="BA6" s="118">
        <v>1</v>
      </c>
      <c r="BB6" s="11">
        <v>-1</v>
      </c>
      <c r="BC6" s="122">
        <v>3</v>
      </c>
      <c r="BD6" s="122">
        <v>1</v>
      </c>
      <c r="BE6" s="199">
        <v>1</v>
      </c>
      <c r="BF6" s="122">
        <v>-1</v>
      </c>
      <c r="BG6" s="122">
        <v>1</v>
      </c>
    </row>
    <row r="7" spans="1:70" ht="16.5" thickBot="1">
      <c r="A7" s="12">
        <v>6</v>
      </c>
      <c r="B7" s="143" t="s">
        <v>0</v>
      </c>
      <c r="C7" s="16">
        <v>1</v>
      </c>
      <c r="D7" s="16">
        <v>-1</v>
      </c>
      <c r="E7" s="118">
        <v>3</v>
      </c>
      <c r="F7" s="16">
        <v>-1</v>
      </c>
      <c r="G7" s="122">
        <f>E7+F7</f>
        <v>2</v>
      </c>
      <c r="H7" s="122">
        <v>1</v>
      </c>
      <c r="I7" s="199">
        <f>G7-H7</f>
        <v>1</v>
      </c>
      <c r="J7" s="122">
        <v>-1</v>
      </c>
      <c r="K7" s="124">
        <v>1</v>
      </c>
      <c r="M7" s="22">
        <v>6</v>
      </c>
      <c r="N7" s="291" t="s">
        <v>651</v>
      </c>
      <c r="O7" s="157"/>
      <c r="U7" s="199"/>
      <c r="W7" s="124">
        <v>1</v>
      </c>
      <c r="Y7" s="22">
        <v>6</v>
      </c>
      <c r="Z7" s="143" t="s">
        <v>19</v>
      </c>
      <c r="AA7" s="247"/>
      <c r="AB7" s="85"/>
      <c r="AC7" s="121"/>
      <c r="AD7" s="85"/>
      <c r="AE7" s="124"/>
      <c r="AF7" s="124"/>
      <c r="AG7" s="207"/>
      <c r="AI7" s="124">
        <v>2</v>
      </c>
      <c r="AK7" s="22">
        <v>6</v>
      </c>
      <c r="AL7" s="291" t="s">
        <v>650</v>
      </c>
      <c r="AM7" s="247">
        <v>1</v>
      </c>
      <c r="AN7" s="85">
        <v>-1</v>
      </c>
      <c r="AO7" s="121">
        <v>3</v>
      </c>
      <c r="AP7" s="85">
        <v>-1</v>
      </c>
      <c r="AQ7" s="124">
        <f>SUM(AO7+AP7)</f>
        <v>2</v>
      </c>
      <c r="AR7" s="124">
        <v>1</v>
      </c>
      <c r="AS7" s="207">
        <v>2</v>
      </c>
      <c r="AT7" s="124">
        <v>-1</v>
      </c>
      <c r="AU7" s="124">
        <f t="shared" si="1"/>
        <v>1</v>
      </c>
      <c r="AW7" s="22">
        <v>6</v>
      </c>
      <c r="AX7" s="13" t="s">
        <v>153</v>
      </c>
      <c r="AY7" s="157"/>
      <c r="BC7" s="122"/>
      <c r="BD7" s="122"/>
      <c r="BE7" s="199"/>
      <c r="BF7" s="122"/>
      <c r="BG7" s="124">
        <v>2</v>
      </c>
    </row>
    <row r="8" spans="1:70">
      <c r="A8" s="9">
        <v>7</v>
      </c>
      <c r="B8" s="13" t="s">
        <v>0</v>
      </c>
      <c r="C8" s="267"/>
      <c r="D8" s="268"/>
      <c r="E8" s="269"/>
      <c r="F8" s="268"/>
      <c r="G8" s="265"/>
      <c r="H8" s="265"/>
      <c r="I8" s="270"/>
      <c r="J8" s="265"/>
      <c r="K8" s="122">
        <v>1</v>
      </c>
      <c r="M8" s="21">
        <v>7</v>
      </c>
      <c r="N8" s="17" t="s">
        <v>695</v>
      </c>
      <c r="O8" s="157">
        <v>1</v>
      </c>
      <c r="P8" s="16">
        <v>-1</v>
      </c>
      <c r="Q8" s="118">
        <v>4</v>
      </c>
      <c r="R8" s="16">
        <v>-1</v>
      </c>
      <c r="S8" s="122">
        <v>2</v>
      </c>
      <c r="T8" s="122">
        <v>1</v>
      </c>
      <c r="U8" s="199">
        <f>S8-T8</f>
        <v>1</v>
      </c>
      <c r="V8" s="122">
        <v>-1</v>
      </c>
      <c r="W8" s="122">
        <v>3</v>
      </c>
      <c r="Y8" s="21">
        <v>7</v>
      </c>
      <c r="Z8" s="13" t="s">
        <v>626</v>
      </c>
      <c r="AA8" s="15"/>
      <c r="AG8" s="199">
        <v>1</v>
      </c>
      <c r="AH8" s="122">
        <v>-1</v>
      </c>
      <c r="AI8" s="122">
        <v>2</v>
      </c>
      <c r="AK8" s="21">
        <v>7</v>
      </c>
      <c r="AL8" s="13" t="s">
        <v>0</v>
      </c>
      <c r="AM8" s="16">
        <v>4</v>
      </c>
      <c r="AN8" s="16">
        <v>-1</v>
      </c>
      <c r="AO8" s="118">
        <f>AM8+AN8</f>
        <v>3</v>
      </c>
      <c r="AP8" s="16">
        <v>-1</v>
      </c>
      <c r="AQ8" s="122">
        <f>SUM(AO8+AP8)</f>
        <v>2</v>
      </c>
      <c r="AR8" s="122">
        <v>1</v>
      </c>
      <c r="AS8" s="199">
        <f t="shared" ref="AS8" si="4">AQ8-AR8</f>
        <v>1</v>
      </c>
      <c r="AT8" s="122">
        <v>-1</v>
      </c>
      <c r="AU8" s="122">
        <v>1</v>
      </c>
      <c r="AW8" s="21">
        <v>7</v>
      </c>
      <c r="AX8" s="13" t="s">
        <v>790</v>
      </c>
      <c r="AY8" s="158"/>
      <c r="BC8" s="122"/>
      <c r="BD8" s="122"/>
      <c r="BE8" s="199"/>
      <c r="BF8" s="122"/>
      <c r="BG8" s="122">
        <v>2</v>
      </c>
    </row>
    <row r="9" spans="1:70">
      <c r="A9" s="12">
        <v>8</v>
      </c>
      <c r="B9" s="13" t="s">
        <v>0</v>
      </c>
      <c r="C9" s="157"/>
      <c r="I9" s="199"/>
      <c r="K9" s="124">
        <v>1</v>
      </c>
      <c r="M9" s="22">
        <v>8</v>
      </c>
      <c r="N9" s="143" t="s">
        <v>72</v>
      </c>
      <c r="O9" s="28"/>
      <c r="U9" s="199"/>
      <c r="W9" s="124">
        <v>2</v>
      </c>
      <c r="Y9" s="22">
        <v>8</v>
      </c>
      <c r="Z9" s="143" t="s">
        <v>0</v>
      </c>
      <c r="AG9" s="199">
        <v>1</v>
      </c>
      <c r="AH9" s="122">
        <v>-1</v>
      </c>
      <c r="AI9" s="124">
        <v>1</v>
      </c>
      <c r="AK9" s="22">
        <v>8</v>
      </c>
      <c r="AL9" s="143" t="s">
        <v>0</v>
      </c>
      <c r="AQ9" s="122">
        <v>2</v>
      </c>
      <c r="AR9" s="122">
        <v>1</v>
      </c>
      <c r="AS9" s="199">
        <v>3</v>
      </c>
      <c r="AT9" s="122">
        <v>-1</v>
      </c>
      <c r="AU9" s="124">
        <v>1</v>
      </c>
      <c r="AW9" s="22">
        <v>8</v>
      </c>
      <c r="AX9" s="13" t="s">
        <v>791</v>
      </c>
      <c r="BC9" s="122"/>
      <c r="BE9" s="199"/>
      <c r="BF9" s="122"/>
      <c r="BG9" s="124">
        <v>2</v>
      </c>
    </row>
    <row r="10" spans="1:70" ht="16.5" thickBot="1">
      <c r="A10" s="12">
        <v>9</v>
      </c>
      <c r="B10" s="13" t="s">
        <v>0</v>
      </c>
      <c r="C10" s="157"/>
      <c r="I10" s="199"/>
      <c r="K10" s="122">
        <v>1</v>
      </c>
      <c r="M10" s="22">
        <v>9</v>
      </c>
      <c r="N10" s="13" t="s">
        <v>0</v>
      </c>
      <c r="O10" s="157"/>
      <c r="U10" s="199"/>
      <c r="W10" s="122">
        <v>1</v>
      </c>
      <c r="Y10" s="22">
        <v>9</v>
      </c>
      <c r="Z10" s="13"/>
      <c r="AA10" s="271"/>
      <c r="AB10" s="268"/>
      <c r="AC10" s="269"/>
      <c r="AD10" s="268"/>
      <c r="AE10" s="265"/>
      <c r="AF10" s="265"/>
      <c r="AG10" s="270"/>
      <c r="AI10" s="122">
        <v>1</v>
      </c>
      <c r="AK10" s="22">
        <v>9</v>
      </c>
      <c r="AL10" s="13" t="s">
        <v>0</v>
      </c>
      <c r="AM10" s="157"/>
      <c r="AS10" s="199"/>
      <c r="AU10" s="122">
        <v>1</v>
      </c>
      <c r="AW10" s="22">
        <v>9</v>
      </c>
      <c r="AX10" s="13" t="s">
        <v>792</v>
      </c>
      <c r="AY10" s="158"/>
      <c r="BC10" s="122"/>
      <c r="BD10" s="122"/>
      <c r="BE10" s="199"/>
      <c r="BF10" s="122"/>
      <c r="BG10" s="122">
        <v>2</v>
      </c>
    </row>
    <row r="11" spans="1:70">
      <c r="A11" s="9">
        <v>10</v>
      </c>
      <c r="B11" s="143" t="s">
        <v>0</v>
      </c>
      <c r="C11" s="157"/>
      <c r="I11" s="199"/>
      <c r="K11" s="124">
        <v>1</v>
      </c>
      <c r="M11" s="21">
        <v>10</v>
      </c>
      <c r="N11" s="143" t="s">
        <v>210</v>
      </c>
      <c r="O11" s="15">
        <v>2</v>
      </c>
      <c r="P11" s="16">
        <v>-1</v>
      </c>
      <c r="Q11" s="118">
        <v>1</v>
      </c>
      <c r="R11" s="16">
        <v>-1</v>
      </c>
      <c r="S11" s="122">
        <v>2</v>
      </c>
      <c r="T11" s="122">
        <v>1</v>
      </c>
      <c r="U11" s="199">
        <f>S11-T11</f>
        <v>1</v>
      </c>
      <c r="V11" s="122">
        <v>-1</v>
      </c>
      <c r="W11" s="124">
        <v>1</v>
      </c>
      <c r="Y11" s="21">
        <v>10</v>
      </c>
      <c r="Z11" s="13"/>
      <c r="AG11" s="199"/>
      <c r="AI11" s="124">
        <v>1</v>
      </c>
      <c r="AK11" s="21">
        <v>10</v>
      </c>
      <c r="AL11" s="143" t="s">
        <v>0</v>
      </c>
      <c r="AM11" s="157"/>
      <c r="AS11" s="199"/>
      <c r="AU11" s="124">
        <v>1</v>
      </c>
      <c r="AW11" s="21">
        <v>10</v>
      </c>
      <c r="AX11" s="143" t="s">
        <v>0</v>
      </c>
      <c r="BD11" s="122"/>
      <c r="BE11" s="199"/>
      <c r="BF11" s="122"/>
      <c r="BG11" s="124">
        <v>1</v>
      </c>
    </row>
    <row r="12" spans="1:70">
      <c r="A12" s="12">
        <v>11</v>
      </c>
      <c r="B12" s="13" t="s">
        <v>0</v>
      </c>
      <c r="C12" s="28"/>
      <c r="I12" s="199"/>
      <c r="K12" s="122">
        <v>1</v>
      </c>
      <c r="M12" s="22">
        <v>11</v>
      </c>
      <c r="N12" s="13" t="s">
        <v>0</v>
      </c>
      <c r="O12" s="268"/>
      <c r="P12" s="268"/>
      <c r="Q12" s="269"/>
      <c r="R12" s="268"/>
      <c r="S12" s="265"/>
      <c r="T12" s="265"/>
      <c r="U12" s="270"/>
      <c r="W12" s="265">
        <v>1</v>
      </c>
      <c r="Y12" s="22">
        <v>11</v>
      </c>
      <c r="AI12" s="122">
        <v>1</v>
      </c>
      <c r="AK12" s="22">
        <v>11</v>
      </c>
      <c r="AL12" s="13" t="s">
        <v>0</v>
      </c>
      <c r="AM12" s="250"/>
      <c r="AN12" s="250"/>
      <c r="AO12" s="252"/>
      <c r="AP12" s="250"/>
      <c r="AQ12" s="253">
        <v>2</v>
      </c>
      <c r="AR12" s="253">
        <v>1</v>
      </c>
      <c r="AS12" s="199">
        <v>2</v>
      </c>
      <c r="AT12" s="122">
        <v>-1</v>
      </c>
      <c r="AU12" s="122">
        <v>1</v>
      </c>
      <c r="AW12" s="22">
        <v>11</v>
      </c>
      <c r="AX12" s="13" t="s">
        <v>210</v>
      </c>
      <c r="BC12" s="122"/>
      <c r="BD12" s="122"/>
      <c r="BE12" s="199"/>
      <c r="BF12" s="122"/>
      <c r="BG12" s="122">
        <v>1</v>
      </c>
    </row>
    <row r="13" spans="1:70" ht="16.5" thickBot="1">
      <c r="A13" s="12">
        <v>12</v>
      </c>
      <c r="B13" s="143" t="s">
        <v>210</v>
      </c>
      <c r="C13" s="85"/>
      <c r="D13" s="85"/>
      <c r="E13" s="121"/>
      <c r="F13" s="85"/>
      <c r="G13" s="124"/>
      <c r="H13" s="124"/>
      <c r="I13" s="207"/>
      <c r="K13" s="124">
        <v>1</v>
      </c>
      <c r="M13" s="22">
        <v>12</v>
      </c>
      <c r="N13" s="143" t="s">
        <v>0</v>
      </c>
      <c r="U13" s="199"/>
      <c r="W13" s="124">
        <v>1</v>
      </c>
      <c r="Y13" s="22">
        <v>12</v>
      </c>
      <c r="Z13" s="83"/>
      <c r="AA13" s="85"/>
      <c r="AB13" s="85"/>
      <c r="AC13" s="121"/>
      <c r="AD13" s="85"/>
      <c r="AE13" s="124"/>
      <c r="AF13" s="124"/>
      <c r="AG13" s="124"/>
      <c r="AH13" s="124"/>
      <c r="AI13" s="124">
        <v>1</v>
      </c>
      <c r="AK13" s="22">
        <v>12</v>
      </c>
      <c r="AL13" s="180" t="s">
        <v>0</v>
      </c>
      <c r="AM13" s="16">
        <v>2</v>
      </c>
      <c r="AN13" s="16">
        <v>-1</v>
      </c>
      <c r="AO13" s="118">
        <f>AM13+AN13</f>
        <v>1</v>
      </c>
      <c r="AP13" s="16">
        <v>-1</v>
      </c>
      <c r="AQ13" s="122">
        <v>1</v>
      </c>
      <c r="AR13" s="122">
        <v>1</v>
      </c>
      <c r="AS13" s="199">
        <v>2</v>
      </c>
      <c r="AT13" s="122">
        <v>-1</v>
      </c>
      <c r="AU13" s="124">
        <v>1</v>
      </c>
      <c r="AW13" s="22">
        <v>12</v>
      </c>
      <c r="AX13" s="143" t="s">
        <v>0</v>
      </c>
      <c r="AY13" s="93"/>
      <c r="AZ13" s="93"/>
      <c r="BA13" s="120"/>
      <c r="BC13" s="122"/>
      <c r="BD13" s="122"/>
      <c r="BE13" s="199"/>
      <c r="BF13" s="122"/>
      <c r="BG13" s="124">
        <v>1</v>
      </c>
    </row>
    <row r="14" spans="1:70">
      <c r="A14" s="9">
        <v>13</v>
      </c>
      <c r="B14" s="13" t="s">
        <v>0</v>
      </c>
      <c r="C14" s="15"/>
      <c r="I14" s="199"/>
      <c r="K14" s="122">
        <v>1</v>
      </c>
      <c r="M14" s="21">
        <v>13</v>
      </c>
      <c r="N14" s="13" t="s">
        <v>0</v>
      </c>
      <c r="O14" s="15"/>
      <c r="U14" s="199"/>
      <c r="W14" s="122">
        <v>1</v>
      </c>
      <c r="Y14" s="21">
        <v>13</v>
      </c>
      <c r="Z14" s="13"/>
      <c r="AG14" s="199"/>
      <c r="AI14" s="122">
        <v>1</v>
      </c>
      <c r="AK14" s="21">
        <v>13</v>
      </c>
      <c r="AL14" s="13" t="s">
        <v>0</v>
      </c>
      <c r="AS14" s="199"/>
      <c r="AU14" s="122">
        <v>1</v>
      </c>
      <c r="AW14" s="21">
        <v>13</v>
      </c>
      <c r="AX14" s="13" t="s">
        <v>0</v>
      </c>
      <c r="AY14" s="154"/>
      <c r="BC14" s="122"/>
      <c r="BD14" s="122"/>
      <c r="BE14" s="199"/>
      <c r="BF14" s="122"/>
      <c r="BG14" s="122">
        <v>1</v>
      </c>
    </row>
    <row r="15" spans="1:70">
      <c r="A15" s="12">
        <v>14</v>
      </c>
      <c r="B15" s="111" t="s">
        <v>0</v>
      </c>
      <c r="C15" s="15"/>
      <c r="D15" s="15"/>
      <c r="I15" s="199"/>
      <c r="K15" s="124">
        <v>1</v>
      </c>
      <c r="M15" s="22">
        <v>14</v>
      </c>
      <c r="N15" s="143" t="s">
        <v>0</v>
      </c>
      <c r="O15" s="221"/>
      <c r="P15" s="93"/>
      <c r="Q15" s="120"/>
      <c r="U15" s="199"/>
      <c r="W15" s="124">
        <v>1</v>
      </c>
      <c r="Y15" s="22">
        <v>14</v>
      </c>
      <c r="Z15" s="13"/>
      <c r="AA15" s="28"/>
      <c r="AG15" s="199"/>
      <c r="AI15" s="124">
        <v>1</v>
      </c>
      <c r="AK15" s="22">
        <v>14</v>
      </c>
      <c r="AL15" s="143" t="s">
        <v>210</v>
      </c>
      <c r="AM15" s="157"/>
      <c r="AN15" s="15"/>
      <c r="AS15" s="199"/>
      <c r="AU15" s="124">
        <v>1</v>
      </c>
      <c r="AW15" s="22">
        <v>14</v>
      </c>
      <c r="AX15" s="143" t="s">
        <v>0</v>
      </c>
      <c r="AY15" s="85"/>
      <c r="AZ15" s="85"/>
      <c r="BA15" s="121"/>
      <c r="BB15" s="83"/>
      <c r="BC15" s="189"/>
      <c r="BD15" s="189"/>
      <c r="BE15" s="212"/>
      <c r="BF15" s="122"/>
      <c r="BG15" s="124">
        <v>1</v>
      </c>
    </row>
    <row r="16" spans="1:70" ht="16.5" thickBot="1">
      <c r="A16" s="12">
        <v>15</v>
      </c>
      <c r="B16" s="13" t="s">
        <v>0</v>
      </c>
      <c r="C16" s="157"/>
      <c r="I16" s="199"/>
      <c r="K16" s="122">
        <v>1</v>
      </c>
      <c r="M16" s="22">
        <v>15</v>
      </c>
      <c r="N16" s="13" t="s">
        <v>0</v>
      </c>
      <c r="O16" s="28"/>
      <c r="U16" s="199"/>
      <c r="W16" s="265">
        <v>1</v>
      </c>
      <c r="Y16" s="22">
        <v>15</v>
      </c>
      <c r="Z16" s="13"/>
      <c r="AA16" s="28"/>
      <c r="AG16" s="199"/>
      <c r="AI16" s="122">
        <v>1</v>
      </c>
      <c r="AK16" s="22">
        <v>15</v>
      </c>
      <c r="AL16" s="13" t="s">
        <v>0</v>
      </c>
      <c r="AM16" s="157"/>
      <c r="AS16" s="199"/>
      <c r="AU16" s="122">
        <v>1</v>
      </c>
      <c r="AW16" s="22">
        <v>15</v>
      </c>
      <c r="AX16" s="13" t="s">
        <v>210</v>
      </c>
      <c r="AY16" s="157"/>
      <c r="BD16" s="122"/>
      <c r="BE16" s="199"/>
      <c r="BF16" s="122"/>
      <c r="BG16" s="122">
        <v>1</v>
      </c>
    </row>
    <row r="17" spans="1:70">
      <c r="A17" s="9">
        <v>16</v>
      </c>
      <c r="B17" s="111" t="s">
        <v>0</v>
      </c>
      <c r="C17" s="157"/>
      <c r="I17" s="199"/>
      <c r="K17" s="124">
        <v>1</v>
      </c>
      <c r="M17" s="21">
        <v>16</v>
      </c>
      <c r="N17" s="13" t="s">
        <v>0</v>
      </c>
      <c r="O17" s="15"/>
      <c r="U17" s="199"/>
      <c r="W17" s="124">
        <v>1</v>
      </c>
      <c r="Y17" s="21">
        <v>16</v>
      </c>
      <c r="Z17" s="13"/>
      <c r="AG17" s="199"/>
      <c r="AI17" s="124">
        <v>1</v>
      </c>
      <c r="AK17" s="21">
        <v>16</v>
      </c>
      <c r="AL17" s="13" t="s">
        <v>0</v>
      </c>
      <c r="AM17" s="157"/>
      <c r="AS17" s="199"/>
      <c r="AU17" s="124">
        <v>1</v>
      </c>
      <c r="AW17" s="21">
        <v>16</v>
      </c>
      <c r="AX17" s="13" t="s">
        <v>0</v>
      </c>
      <c r="AY17" s="157"/>
      <c r="BD17" s="122"/>
      <c r="BE17" s="199"/>
      <c r="BF17" s="122"/>
      <c r="BG17" s="124">
        <v>1</v>
      </c>
    </row>
    <row r="18" spans="1:70">
      <c r="A18" s="12"/>
      <c r="B18" s="11" t="s">
        <v>0</v>
      </c>
      <c r="C18" s="24"/>
      <c r="E18" s="118" t="s">
        <v>0</v>
      </c>
      <c r="F18" s="16" t="s">
        <v>0</v>
      </c>
      <c r="G18" s="122" t="s">
        <v>0</v>
      </c>
      <c r="I18" s="199" t="s">
        <v>0</v>
      </c>
      <c r="M18" s="22"/>
      <c r="N18" s="13" t="s">
        <v>0</v>
      </c>
      <c r="O18" s="11"/>
      <c r="P18" s="11"/>
      <c r="Q18" s="11"/>
      <c r="R18" s="11"/>
      <c r="S18" s="11"/>
      <c r="T18" s="11"/>
      <c r="U18" s="215" t="s">
        <v>0</v>
      </c>
      <c r="Y18" s="22"/>
      <c r="Z18" s="13" t="s">
        <v>0</v>
      </c>
      <c r="AA18" s="157" t="s">
        <v>0</v>
      </c>
      <c r="AC18" s="118" t="s">
        <v>0</v>
      </c>
      <c r="AD18" s="16" t="s">
        <v>0</v>
      </c>
      <c r="AE18" s="122" t="s">
        <v>0</v>
      </c>
      <c r="AG18" s="199" t="s">
        <v>0</v>
      </c>
      <c r="AK18" s="22"/>
      <c r="AL18" s="13" t="s">
        <v>0</v>
      </c>
      <c r="AM18" s="157"/>
      <c r="AQ18" s="122" t="s">
        <v>0</v>
      </c>
      <c r="AR18" s="122" t="s">
        <v>0</v>
      </c>
      <c r="AS18" s="199" t="s">
        <v>0</v>
      </c>
      <c r="AW18" s="22"/>
      <c r="AX18" s="13" t="s">
        <v>0</v>
      </c>
      <c r="AY18" s="157" t="s">
        <v>0</v>
      </c>
      <c r="BC18" s="122"/>
      <c r="BD18" s="122"/>
      <c r="BE18" s="199"/>
      <c r="BF18" s="122"/>
      <c r="BG18" s="122"/>
    </row>
    <row r="19" spans="1:70">
      <c r="A19" s="12" t="s">
        <v>85</v>
      </c>
      <c r="B19" s="86" t="s">
        <v>86</v>
      </c>
      <c r="C19" s="24" t="s">
        <v>0</v>
      </c>
      <c r="E19" s="118">
        <v>1</v>
      </c>
      <c r="F19" s="16">
        <v>-1</v>
      </c>
      <c r="G19" s="122">
        <v>0</v>
      </c>
      <c r="I19" s="199"/>
      <c r="K19" s="124"/>
      <c r="M19" s="22" t="s">
        <v>85</v>
      </c>
      <c r="N19" s="13" t="s">
        <v>86</v>
      </c>
      <c r="O19" s="157">
        <v>1</v>
      </c>
      <c r="P19" s="16">
        <v>-1</v>
      </c>
      <c r="Q19" s="118" t="s">
        <v>0</v>
      </c>
      <c r="R19" s="16">
        <v>-1</v>
      </c>
      <c r="S19" s="122">
        <v>0</v>
      </c>
      <c r="T19" s="122" t="s">
        <v>0</v>
      </c>
      <c r="U19" s="199"/>
      <c r="W19" s="124" t="s">
        <v>0</v>
      </c>
      <c r="Y19" s="22" t="s">
        <v>85</v>
      </c>
      <c r="Z19" s="13" t="s">
        <v>86</v>
      </c>
      <c r="AA19" s="157" t="s">
        <v>0</v>
      </c>
      <c r="AD19" s="16">
        <v>-1</v>
      </c>
      <c r="AE19" s="122">
        <v>1</v>
      </c>
      <c r="AF19" s="122">
        <v>1</v>
      </c>
      <c r="AG19" s="199"/>
      <c r="AI19" s="124"/>
      <c r="AK19" s="22" t="s">
        <v>85</v>
      </c>
      <c r="AL19" s="13" t="s">
        <v>86</v>
      </c>
      <c r="AM19" s="157" t="s">
        <v>0</v>
      </c>
      <c r="AQ19" s="122">
        <v>0</v>
      </c>
      <c r="AR19" s="122" t="s">
        <v>0</v>
      </c>
      <c r="AS19" s="199" t="s">
        <v>0</v>
      </c>
      <c r="AU19" s="124"/>
      <c r="AW19" s="22" t="s">
        <v>85</v>
      </c>
      <c r="AX19" s="13" t="s">
        <v>86</v>
      </c>
      <c r="AY19" s="157"/>
      <c r="BC19" s="122">
        <v>0</v>
      </c>
      <c r="BD19" s="122"/>
      <c r="BE19" s="199"/>
      <c r="BF19" s="122"/>
      <c r="BG19" s="124"/>
    </row>
    <row r="20" spans="1:70">
      <c r="A20" s="22"/>
      <c r="B20" s="220" t="s">
        <v>0</v>
      </c>
      <c r="C20" s="157"/>
      <c r="F20" s="16" t="s">
        <v>0</v>
      </c>
      <c r="G20" s="122" t="s">
        <v>0</v>
      </c>
      <c r="I20" s="199"/>
      <c r="M20" s="22"/>
      <c r="N20" s="13" t="s">
        <v>0</v>
      </c>
      <c r="T20" s="122" t="s">
        <v>0</v>
      </c>
      <c r="U20" s="199" t="s">
        <v>0</v>
      </c>
      <c r="W20" s="265"/>
      <c r="Y20" s="22"/>
      <c r="Z20" s="13" t="s">
        <v>0</v>
      </c>
      <c r="AA20" s="157"/>
      <c r="AD20" s="16">
        <v>-1</v>
      </c>
      <c r="AE20" s="122" t="s">
        <v>0</v>
      </c>
      <c r="AG20" s="199"/>
      <c r="AK20" s="22"/>
      <c r="AL20" s="13" t="s">
        <v>0</v>
      </c>
      <c r="AM20" s="157"/>
      <c r="AR20" s="122" t="s">
        <v>0</v>
      </c>
      <c r="AS20" s="199" t="s">
        <v>0</v>
      </c>
      <c r="AU20" s="122" t="s">
        <v>0</v>
      </c>
      <c r="AW20" s="22"/>
      <c r="AX20" s="13" t="s">
        <v>667</v>
      </c>
      <c r="AY20" s="157" t="s">
        <v>0</v>
      </c>
      <c r="BC20" s="122"/>
      <c r="BD20" s="122"/>
      <c r="BE20" s="199"/>
      <c r="BF20" s="122"/>
      <c r="BG20" s="122">
        <v>1</v>
      </c>
    </row>
    <row r="21" spans="1:70">
      <c r="A21" s="22" t="s">
        <v>88</v>
      </c>
      <c r="B21" s="143"/>
      <c r="C21" s="85"/>
      <c r="D21" s="85"/>
      <c r="E21" s="121"/>
      <c r="F21" s="85"/>
      <c r="G21" s="124"/>
      <c r="H21" s="124"/>
      <c r="I21" s="207"/>
      <c r="K21" s="124"/>
      <c r="M21" s="22" t="s">
        <v>88</v>
      </c>
      <c r="N21" s="143" t="s">
        <v>0</v>
      </c>
      <c r="O21" s="85"/>
      <c r="P21" s="85"/>
      <c r="Q21" s="121"/>
      <c r="R21" s="85"/>
      <c r="S21" s="124"/>
      <c r="T21" s="124"/>
      <c r="U21" s="207">
        <v>1</v>
      </c>
      <c r="V21" s="122">
        <v>-1</v>
      </c>
      <c r="W21" s="124"/>
      <c r="Y21" s="22" t="s">
        <v>88</v>
      </c>
      <c r="Z21" s="13"/>
      <c r="AG21" s="199"/>
      <c r="AI21" s="124"/>
      <c r="AK21" s="22" t="s">
        <v>88</v>
      </c>
      <c r="AL21" s="143"/>
      <c r="AM21" s="85"/>
      <c r="AN21" s="85"/>
      <c r="AO21" s="121"/>
      <c r="AP21" s="85"/>
      <c r="AQ21" s="124"/>
      <c r="AR21" s="124"/>
      <c r="AS21" s="207"/>
      <c r="AU21" s="124" t="s">
        <v>0</v>
      </c>
      <c r="AW21" s="22" t="s">
        <v>88</v>
      </c>
      <c r="AX21" s="13"/>
      <c r="AY21" s="158"/>
      <c r="AZ21" s="15"/>
      <c r="BC21" s="122"/>
      <c r="BD21" s="122"/>
      <c r="BE21" s="199"/>
      <c r="BF21" s="122"/>
      <c r="BG21" s="124"/>
    </row>
    <row r="22" spans="1:70">
      <c r="A22" s="22" t="s">
        <v>88</v>
      </c>
      <c r="B22" s="109"/>
      <c r="I22" s="199"/>
      <c r="M22" s="22" t="s">
        <v>88</v>
      </c>
      <c r="N22" s="13" t="s">
        <v>0</v>
      </c>
      <c r="U22" s="199">
        <v>7</v>
      </c>
      <c r="V22" s="122">
        <v>-1</v>
      </c>
      <c r="Y22" s="22" t="s">
        <v>88</v>
      </c>
      <c r="Z22" s="13"/>
      <c r="AG22" s="199"/>
      <c r="AK22" s="22" t="s">
        <v>88</v>
      </c>
      <c r="AL22" s="13"/>
      <c r="AS22" s="199"/>
      <c r="AW22" s="22" t="s">
        <v>88</v>
      </c>
      <c r="AX22" s="13"/>
      <c r="AY22" s="157"/>
      <c r="BC22" s="122"/>
      <c r="BD22" s="122"/>
      <c r="BE22" s="199"/>
      <c r="BF22" s="122"/>
      <c r="BG22" s="122"/>
    </row>
    <row r="23" spans="1:70">
      <c r="A23" s="22" t="s">
        <v>88</v>
      </c>
      <c r="B23" s="143"/>
      <c r="C23" s="85"/>
      <c r="D23" s="85"/>
      <c r="E23" s="121"/>
      <c r="F23" s="85"/>
      <c r="G23" s="124"/>
      <c r="H23" s="124"/>
      <c r="I23" s="207"/>
      <c r="K23" s="124"/>
      <c r="M23" s="22" t="s">
        <v>88</v>
      </c>
      <c r="N23" s="143" t="s">
        <v>0</v>
      </c>
      <c r="O23" s="85"/>
      <c r="P23" s="85"/>
      <c r="Q23" s="121"/>
      <c r="R23" s="85"/>
      <c r="S23" s="124"/>
      <c r="T23" s="124"/>
      <c r="U23" s="207" t="s">
        <v>0</v>
      </c>
      <c r="W23" s="124" t="s">
        <v>0</v>
      </c>
      <c r="Y23" s="22" t="s">
        <v>88</v>
      </c>
      <c r="Z23" s="13"/>
      <c r="AG23" s="199"/>
      <c r="AI23" s="124"/>
      <c r="AK23" s="22" t="s">
        <v>88</v>
      </c>
      <c r="AL23" s="143"/>
      <c r="AS23" s="199"/>
      <c r="AU23" s="124"/>
      <c r="AW23" s="22" t="s">
        <v>88</v>
      </c>
      <c r="AX23" s="13"/>
      <c r="AY23" s="157"/>
      <c r="BC23" s="122"/>
      <c r="BD23" s="122"/>
      <c r="BE23" s="199"/>
      <c r="BF23" s="122"/>
      <c r="BG23" s="124"/>
    </row>
    <row r="24" spans="1:70">
      <c r="A24" s="22" t="s">
        <v>88</v>
      </c>
      <c r="B24" s="13" t="s">
        <v>0</v>
      </c>
      <c r="C24" s="157"/>
      <c r="G24" s="122" t="s">
        <v>0</v>
      </c>
      <c r="I24" s="199"/>
      <c r="M24" s="22" t="s">
        <v>88</v>
      </c>
      <c r="N24" s="13" t="s">
        <v>0</v>
      </c>
      <c r="O24" s="157"/>
      <c r="S24" s="122" t="s">
        <v>0</v>
      </c>
      <c r="U24" s="199"/>
      <c r="W24" s="265"/>
      <c r="Y24" s="22" t="s">
        <v>88</v>
      </c>
      <c r="Z24" s="13" t="s">
        <v>0</v>
      </c>
      <c r="AG24" s="199"/>
      <c r="AK24" s="22" t="s">
        <v>88</v>
      </c>
      <c r="AL24" s="13" t="s">
        <v>0</v>
      </c>
      <c r="AS24" s="199"/>
      <c r="AU24" s="122" t="s">
        <v>0</v>
      </c>
      <c r="AW24" s="22" t="s">
        <v>88</v>
      </c>
      <c r="AX24" s="13" t="s">
        <v>0</v>
      </c>
      <c r="AY24" s="157"/>
      <c r="BC24" s="122"/>
      <c r="BD24" s="122"/>
      <c r="BE24" s="199"/>
      <c r="BF24" s="122"/>
      <c r="BG24" s="122"/>
    </row>
    <row r="25" spans="1:70">
      <c r="A25" s="12" t="s">
        <v>97</v>
      </c>
      <c r="B25" s="87" t="s">
        <v>98</v>
      </c>
      <c r="C25" s="24">
        <v>-2</v>
      </c>
      <c r="E25" s="118" t="s">
        <v>0</v>
      </c>
      <c r="F25" s="16" t="s">
        <v>0</v>
      </c>
      <c r="G25" s="122">
        <v>0</v>
      </c>
      <c r="I25" s="199" t="s">
        <v>0</v>
      </c>
      <c r="J25" s="122" t="s">
        <v>0</v>
      </c>
      <c r="K25" s="124"/>
      <c r="M25" s="22" t="s">
        <v>97</v>
      </c>
      <c r="N25" s="13" t="s">
        <v>0</v>
      </c>
      <c r="O25" s="28" t="s">
        <v>0</v>
      </c>
      <c r="P25" s="15">
        <v>-1</v>
      </c>
      <c r="Q25" s="118" t="s">
        <v>0</v>
      </c>
      <c r="R25" s="16">
        <v>-1</v>
      </c>
      <c r="S25" s="122">
        <v>0</v>
      </c>
      <c r="U25" s="199" t="s">
        <v>0</v>
      </c>
      <c r="W25" s="124"/>
      <c r="Y25" s="22" t="s">
        <v>97</v>
      </c>
      <c r="Z25" s="13" t="s">
        <v>0</v>
      </c>
      <c r="AA25" s="157">
        <v>-1</v>
      </c>
      <c r="AC25" s="118">
        <v>-2</v>
      </c>
      <c r="AD25" s="16" t="s">
        <v>0</v>
      </c>
      <c r="AE25" s="122">
        <v>0</v>
      </c>
      <c r="AG25" s="199" t="s">
        <v>0</v>
      </c>
      <c r="AI25" s="124"/>
      <c r="AK25" s="22" t="s">
        <v>97</v>
      </c>
      <c r="AL25" s="13" t="s">
        <v>0</v>
      </c>
      <c r="AM25" s="157">
        <v>-2</v>
      </c>
      <c r="AO25" s="118">
        <v>-2</v>
      </c>
      <c r="AP25" s="16" t="s">
        <v>0</v>
      </c>
      <c r="AQ25" s="122">
        <v>0</v>
      </c>
      <c r="AS25" s="199" t="s">
        <v>0</v>
      </c>
      <c r="AU25" s="124" t="s">
        <v>0</v>
      </c>
      <c r="AW25" s="22" t="s">
        <v>97</v>
      </c>
      <c r="AX25" s="13" t="s">
        <v>98</v>
      </c>
      <c r="AY25" s="157">
        <v>-2</v>
      </c>
      <c r="BA25" s="118">
        <v>-1</v>
      </c>
      <c r="BC25" s="122">
        <v>0</v>
      </c>
      <c r="BD25" s="122"/>
      <c r="BE25" s="199" t="s">
        <v>0</v>
      </c>
      <c r="BF25" s="122"/>
      <c r="BG25" s="124"/>
    </row>
    <row r="26" spans="1:70" ht="16.5" thickBot="1">
      <c r="A26" s="31" t="s">
        <v>99</v>
      </c>
      <c r="B26" s="88" t="s">
        <v>100</v>
      </c>
      <c r="C26" s="27">
        <f>SUM(C3:C25)</f>
        <v>2</v>
      </c>
      <c r="D26" s="201"/>
      <c r="E26" s="202">
        <f>SUM(E3:E25)</f>
        <v>8</v>
      </c>
      <c r="F26" s="201">
        <v>-1</v>
      </c>
      <c r="G26" s="218">
        <f>SUM(G2:G24)-G25</f>
        <v>13</v>
      </c>
      <c r="H26" s="218"/>
      <c r="I26" s="219">
        <f>SUM(I2:I25)</f>
        <v>9</v>
      </c>
      <c r="J26" s="122" t="s">
        <v>0</v>
      </c>
      <c r="K26" s="122">
        <f>SUM(K2:K25)</f>
        <v>30</v>
      </c>
      <c r="M26" s="31" t="s">
        <v>99</v>
      </c>
      <c r="N26" s="213" t="s">
        <v>100</v>
      </c>
      <c r="O26" s="216">
        <f>SUM(O4:O25)</f>
        <v>5</v>
      </c>
      <c r="P26" s="217"/>
      <c r="Q26" s="202">
        <f>SUM(Q4:Q25)</f>
        <v>5</v>
      </c>
      <c r="R26" s="201">
        <v>-1</v>
      </c>
      <c r="S26" s="204">
        <f>SUM(S4:S24)-S25</f>
        <v>7</v>
      </c>
      <c r="T26" s="204"/>
      <c r="U26" s="205">
        <f>SUM(U2:U25)</f>
        <v>20</v>
      </c>
      <c r="W26" s="122">
        <f>SUM(W2:W25)</f>
        <v>30</v>
      </c>
      <c r="Y26" s="31" t="s">
        <v>99</v>
      </c>
      <c r="Z26" s="213" t="s">
        <v>100</v>
      </c>
      <c r="AA26" s="27">
        <f>SUM(AA2:AA25)</f>
        <v>5</v>
      </c>
      <c r="AB26" s="201"/>
      <c r="AC26" s="202">
        <f>SUM(AC2:AC25)</f>
        <v>3</v>
      </c>
      <c r="AD26" s="201">
        <v>-1</v>
      </c>
      <c r="AE26" s="204">
        <f>SUM(AE2:AE24)-AE25</f>
        <v>13</v>
      </c>
      <c r="AF26" s="204"/>
      <c r="AG26" s="205">
        <f>SUM(AG2:AG25)</f>
        <v>19</v>
      </c>
      <c r="AI26" s="122">
        <f>SUM(AI2:AI25)</f>
        <v>29</v>
      </c>
      <c r="AK26" s="31" t="s">
        <v>99</v>
      </c>
      <c r="AL26" s="213" t="s">
        <v>100</v>
      </c>
      <c r="AM26" s="27">
        <f>SUM(AM2:AM25)</f>
        <v>5</v>
      </c>
      <c r="AN26" s="201"/>
      <c r="AO26" s="202">
        <f>SUM(AO2:AO25)</f>
        <v>5</v>
      </c>
      <c r="AP26" s="201">
        <v>-1</v>
      </c>
      <c r="AQ26" s="204">
        <f>SUM(AQ2:AQ24)-AQ25</f>
        <v>17</v>
      </c>
      <c r="AR26" s="204"/>
      <c r="AS26" s="205">
        <f>SUM(AS2:AS25)</f>
        <v>21</v>
      </c>
      <c r="AU26" s="122">
        <f>SUM(AU2:AU25)</f>
        <v>30</v>
      </c>
      <c r="AW26" s="31" t="s">
        <v>99</v>
      </c>
      <c r="AX26" s="88" t="s">
        <v>100</v>
      </c>
      <c r="AY26" s="27">
        <f>SUM(AY2:AY25)</f>
        <v>5</v>
      </c>
      <c r="AZ26" s="201"/>
      <c r="BA26" s="202">
        <f>SUM(BA2:BA25)</f>
        <v>7</v>
      </c>
      <c r="BB26" s="203">
        <v>-1</v>
      </c>
      <c r="BC26" s="204">
        <f>SUM(BC2:BC24)-BC25</f>
        <v>11</v>
      </c>
      <c r="BD26" s="204">
        <f>SUM(BD2:BD19)</f>
        <v>4</v>
      </c>
      <c r="BE26" s="205">
        <f>SUM(BE2:BE25)</f>
        <v>12</v>
      </c>
      <c r="BF26" s="122"/>
      <c r="BG26" s="122">
        <f>SUM(BG2:BG25)</f>
        <v>27</v>
      </c>
    </row>
    <row r="27" spans="1:70" s="297" customFormat="1" ht="20.100000000000001" customHeight="1" thickBot="1">
      <c r="A27" s="303"/>
      <c r="C27" s="300"/>
      <c r="D27" s="300"/>
      <c r="E27" s="304"/>
      <c r="F27" s="300"/>
      <c r="G27" s="302"/>
      <c r="H27" s="302"/>
      <c r="I27" s="302"/>
      <c r="J27" s="302"/>
      <c r="K27" s="302"/>
      <c r="L27" s="300"/>
      <c r="M27" s="303"/>
      <c r="O27" s="300"/>
      <c r="P27" s="300"/>
      <c r="Q27" s="304"/>
      <c r="R27" s="300"/>
      <c r="S27" s="302"/>
      <c r="T27" s="302"/>
      <c r="U27" s="302"/>
      <c r="V27" s="302"/>
      <c r="W27" s="302"/>
      <c r="X27" s="302"/>
      <c r="Y27" s="303"/>
      <c r="AA27" s="300"/>
      <c r="AB27" s="300"/>
      <c r="AC27" s="304"/>
      <c r="AD27" s="300"/>
      <c r="AE27" s="302"/>
      <c r="AF27" s="302"/>
      <c r="AG27" s="302"/>
      <c r="AH27" s="302"/>
      <c r="AI27" s="302"/>
      <c r="AJ27" s="300"/>
      <c r="AK27" s="305"/>
      <c r="AM27" s="300"/>
      <c r="AN27" s="300"/>
      <c r="AO27" s="304"/>
      <c r="AP27" s="300"/>
      <c r="AQ27" s="302"/>
      <c r="AR27" s="302"/>
      <c r="AS27" s="302"/>
      <c r="AT27" s="302"/>
      <c r="AU27" s="302"/>
      <c r="AV27" s="300"/>
      <c r="AW27" s="303"/>
      <c r="AY27" s="300"/>
      <c r="AZ27" s="300"/>
      <c r="BA27" s="304"/>
      <c r="BC27" s="302"/>
      <c r="BD27" s="302"/>
      <c r="BE27" s="302"/>
      <c r="BF27" s="302"/>
      <c r="BG27" s="302"/>
    </row>
    <row r="28" spans="1:70" s="43" customFormat="1" ht="18" thickBot="1">
      <c r="A28" s="97"/>
      <c r="B28" s="100" t="s">
        <v>589</v>
      </c>
      <c r="C28" s="98"/>
      <c r="D28" s="195"/>
      <c r="E28" s="196">
        <v>2019</v>
      </c>
      <c r="F28" s="195"/>
      <c r="G28" s="197">
        <v>2020</v>
      </c>
      <c r="H28" s="197"/>
      <c r="I28" s="198">
        <v>2021</v>
      </c>
      <c r="J28" s="122" t="s">
        <v>0</v>
      </c>
      <c r="K28" s="272">
        <v>2022</v>
      </c>
      <c r="L28" s="299"/>
      <c r="M28" s="97"/>
      <c r="N28" s="100" t="s">
        <v>102</v>
      </c>
      <c r="O28" s="98"/>
      <c r="P28" s="195"/>
      <c r="Q28" s="196">
        <v>2019</v>
      </c>
      <c r="R28" s="195"/>
      <c r="S28" s="197">
        <v>2020</v>
      </c>
      <c r="T28" s="197"/>
      <c r="U28" s="198">
        <v>2021</v>
      </c>
      <c r="V28" s="122">
        <v>2022</v>
      </c>
      <c r="W28" s="272">
        <v>2022</v>
      </c>
      <c r="X28" s="301"/>
      <c r="Y28" s="97"/>
      <c r="Z28" s="100" t="s">
        <v>590</v>
      </c>
      <c r="AA28" s="98"/>
      <c r="AB28" s="195"/>
      <c r="AC28" s="196">
        <v>2019</v>
      </c>
      <c r="AD28" s="195"/>
      <c r="AE28" s="197">
        <v>2020</v>
      </c>
      <c r="AF28" s="197"/>
      <c r="AG28" s="198">
        <v>2021</v>
      </c>
      <c r="AH28" s="122"/>
      <c r="AI28" s="272">
        <v>2022</v>
      </c>
      <c r="AJ28" s="299"/>
      <c r="AK28" s="97" t="s">
        <v>0</v>
      </c>
      <c r="AL28" s="100" t="s">
        <v>3</v>
      </c>
      <c r="AM28" s="98" t="s">
        <v>0</v>
      </c>
      <c r="AN28" s="195"/>
      <c r="AO28" s="196">
        <v>2019</v>
      </c>
      <c r="AP28" s="195"/>
      <c r="AQ28" s="197">
        <v>2020</v>
      </c>
      <c r="AR28" s="197"/>
      <c r="AS28" s="198">
        <v>2021</v>
      </c>
      <c r="AT28" s="122"/>
      <c r="AU28" s="272">
        <v>2022</v>
      </c>
      <c r="AV28" s="299"/>
      <c r="AW28" s="96"/>
      <c r="AX28" s="151" t="s">
        <v>324</v>
      </c>
      <c r="AY28" s="98"/>
      <c r="AZ28" s="195"/>
      <c r="BA28" s="196">
        <v>2019</v>
      </c>
      <c r="BB28" s="195"/>
      <c r="BC28" s="197">
        <v>2020</v>
      </c>
      <c r="BD28" s="197"/>
      <c r="BE28" s="198">
        <v>2021</v>
      </c>
      <c r="BF28" s="122"/>
      <c r="BG28" s="272">
        <v>2022</v>
      </c>
      <c r="BH28" s="296"/>
      <c r="BI28" s="296"/>
      <c r="BJ28" s="296"/>
      <c r="BK28" s="296"/>
      <c r="BL28" s="296"/>
      <c r="BM28" s="296"/>
      <c r="BN28" s="296"/>
      <c r="BO28" s="296"/>
      <c r="BP28" s="296"/>
      <c r="BQ28" s="296"/>
      <c r="BR28" s="296"/>
    </row>
    <row r="29" spans="1:70">
      <c r="A29" s="21">
        <v>1</v>
      </c>
      <c r="B29" s="17" t="s">
        <v>446</v>
      </c>
      <c r="C29" s="16">
        <v>1</v>
      </c>
      <c r="D29" s="16">
        <v>-1</v>
      </c>
      <c r="E29" s="118">
        <v>5</v>
      </c>
      <c r="F29" s="16">
        <v>-1</v>
      </c>
      <c r="G29" s="122">
        <v>7</v>
      </c>
      <c r="H29" s="122">
        <v>1</v>
      </c>
      <c r="I29" s="199">
        <v>6</v>
      </c>
      <c r="J29" s="122">
        <v>-1</v>
      </c>
      <c r="K29" s="124">
        <f t="shared" ref="K29:K32" si="5">SUM(I29+J29)</f>
        <v>5</v>
      </c>
      <c r="M29" s="9">
        <v>1</v>
      </c>
      <c r="N29" s="17" t="s">
        <v>701</v>
      </c>
      <c r="O29" s="157">
        <v>2</v>
      </c>
      <c r="P29" s="16">
        <v>-1</v>
      </c>
      <c r="Q29" s="118">
        <v>1</v>
      </c>
      <c r="R29" s="16">
        <v>-1</v>
      </c>
      <c r="S29" s="122">
        <v>4</v>
      </c>
      <c r="T29" s="122">
        <v>1</v>
      </c>
      <c r="U29" s="199" t="s">
        <v>0</v>
      </c>
      <c r="V29" s="122">
        <v>-1</v>
      </c>
      <c r="W29" s="124">
        <v>7</v>
      </c>
      <c r="Y29" s="21">
        <v>1</v>
      </c>
      <c r="Z29" s="17" t="s">
        <v>449</v>
      </c>
      <c r="AA29" s="157">
        <v>4</v>
      </c>
      <c r="AB29" s="16">
        <v>-1</v>
      </c>
      <c r="AC29" s="118">
        <v>2</v>
      </c>
      <c r="AD29" s="16">
        <v>-1</v>
      </c>
      <c r="AE29" s="122">
        <v>1</v>
      </c>
      <c r="AF29" s="122">
        <v>1</v>
      </c>
      <c r="AG29" s="199">
        <v>5</v>
      </c>
      <c r="AH29" s="122">
        <v>-1</v>
      </c>
      <c r="AI29" s="124">
        <f t="shared" si="3"/>
        <v>4</v>
      </c>
      <c r="AK29" s="21">
        <v>1</v>
      </c>
      <c r="AL29" s="17" t="s">
        <v>201</v>
      </c>
      <c r="AM29" s="157">
        <v>2</v>
      </c>
      <c r="AN29" s="16">
        <v>-1</v>
      </c>
      <c r="AO29" s="118">
        <v>1</v>
      </c>
      <c r="AP29" s="16">
        <v>-1</v>
      </c>
      <c r="AQ29" s="122">
        <v>9</v>
      </c>
      <c r="AR29" s="122">
        <v>1</v>
      </c>
      <c r="AS29" s="199">
        <v>8</v>
      </c>
      <c r="AT29" s="122">
        <v>-1</v>
      </c>
      <c r="AU29" s="124">
        <f t="shared" si="1"/>
        <v>7</v>
      </c>
      <c r="AW29" s="9">
        <v>1</v>
      </c>
      <c r="AX29" s="17" t="s">
        <v>703</v>
      </c>
      <c r="AY29" s="224">
        <v>1</v>
      </c>
      <c r="AZ29" s="16">
        <v>-1</v>
      </c>
      <c r="BA29" s="118">
        <v>8</v>
      </c>
      <c r="BB29" s="11">
        <v>-1</v>
      </c>
      <c r="BC29" s="122">
        <f>SUM(BA29+BB29)</f>
        <v>7</v>
      </c>
      <c r="BD29" s="122">
        <v>1</v>
      </c>
      <c r="BE29" s="199">
        <v>6</v>
      </c>
      <c r="BF29" s="122">
        <v>-1</v>
      </c>
      <c r="BG29" s="124">
        <v>5</v>
      </c>
    </row>
    <row r="30" spans="1:70">
      <c r="A30" s="22">
        <v>2</v>
      </c>
      <c r="B30" s="17" t="s">
        <v>700</v>
      </c>
      <c r="C30" s="157">
        <v>1</v>
      </c>
      <c r="D30" s="16">
        <v>-1</v>
      </c>
      <c r="E30" s="118">
        <v>2</v>
      </c>
      <c r="F30" s="16">
        <v>-1</v>
      </c>
      <c r="G30" s="122">
        <f>SUM(E30+F30)</f>
        <v>1</v>
      </c>
      <c r="H30" s="122">
        <v>1</v>
      </c>
      <c r="I30" s="199">
        <v>4</v>
      </c>
      <c r="J30" s="122">
        <v>-1</v>
      </c>
      <c r="K30" s="122">
        <v>5</v>
      </c>
      <c r="M30" s="12">
        <v>2</v>
      </c>
      <c r="N30" s="17" t="s">
        <v>441</v>
      </c>
      <c r="O30" s="157">
        <v>1</v>
      </c>
      <c r="P30" s="15">
        <v>-1</v>
      </c>
      <c r="Q30" s="118">
        <v>1</v>
      </c>
      <c r="R30" s="16">
        <v>-1</v>
      </c>
      <c r="S30" s="122">
        <v>4</v>
      </c>
      <c r="T30" s="122">
        <v>1</v>
      </c>
      <c r="U30" s="199">
        <f>S30-T30</f>
        <v>3</v>
      </c>
      <c r="V30" s="122">
        <v>-1</v>
      </c>
      <c r="W30" s="122">
        <v>5</v>
      </c>
      <c r="Y30" s="22">
        <v>2</v>
      </c>
      <c r="Z30" s="13" t="s">
        <v>326</v>
      </c>
      <c r="AA30" s="157"/>
      <c r="AG30" s="199"/>
      <c r="AI30" s="122">
        <v>3</v>
      </c>
      <c r="AK30" s="22">
        <v>2</v>
      </c>
      <c r="AL30" s="13" t="s">
        <v>352</v>
      </c>
      <c r="AM30" s="157">
        <v>2</v>
      </c>
      <c r="AN30" s="16">
        <v>-1</v>
      </c>
      <c r="AO30" s="118">
        <v>2</v>
      </c>
      <c r="AP30" s="16">
        <v>-1</v>
      </c>
      <c r="AQ30" s="122">
        <v>1</v>
      </c>
      <c r="AR30" s="122">
        <v>1</v>
      </c>
      <c r="AS30" s="199">
        <v>2</v>
      </c>
      <c r="AT30" s="122">
        <v>-1</v>
      </c>
      <c r="AU30" s="122">
        <v>5</v>
      </c>
      <c r="AW30" s="12">
        <v>2</v>
      </c>
      <c r="AX30" s="17" t="s">
        <v>110</v>
      </c>
      <c r="AY30" s="157"/>
      <c r="AZ30" s="16" t="s">
        <v>0</v>
      </c>
      <c r="BC30" s="122">
        <v>4</v>
      </c>
      <c r="BD30" s="122">
        <v>1</v>
      </c>
      <c r="BE30" s="199">
        <f>SUM(BC30-BD30)</f>
        <v>3</v>
      </c>
      <c r="BF30" s="122">
        <v>-1</v>
      </c>
      <c r="BG30" s="122">
        <v>5</v>
      </c>
    </row>
    <row r="31" spans="1:70" ht="16.5" thickBot="1">
      <c r="A31" s="22">
        <v>3</v>
      </c>
      <c r="B31" s="143" t="s">
        <v>42</v>
      </c>
      <c r="C31" s="157"/>
      <c r="D31" s="15"/>
      <c r="I31" s="199">
        <v>3</v>
      </c>
      <c r="J31" s="122">
        <v>-1</v>
      </c>
      <c r="K31" s="124">
        <f t="shared" si="5"/>
        <v>2</v>
      </c>
      <c r="M31" s="12">
        <v>3</v>
      </c>
      <c r="N31" s="291" t="s">
        <v>675</v>
      </c>
      <c r="O31" s="157">
        <v>3</v>
      </c>
      <c r="P31" s="16">
        <v>-1</v>
      </c>
      <c r="Q31" s="118">
        <f>O31+P31</f>
        <v>2</v>
      </c>
      <c r="R31" s="16">
        <v>-1</v>
      </c>
      <c r="S31" s="124">
        <f>SUM(Q31+R31)</f>
        <v>1</v>
      </c>
      <c r="T31" s="124">
        <v>1</v>
      </c>
      <c r="U31" s="207">
        <v>6</v>
      </c>
      <c r="V31" s="122">
        <v>-1</v>
      </c>
      <c r="W31" s="124">
        <v>1</v>
      </c>
      <c r="Y31" s="22">
        <v>3</v>
      </c>
      <c r="Z31" s="13" t="s">
        <v>328</v>
      </c>
      <c r="AA31" s="157"/>
      <c r="AB31" s="15" t="s">
        <v>0</v>
      </c>
      <c r="AC31" s="118">
        <v>1</v>
      </c>
      <c r="AD31" s="16">
        <v>-1</v>
      </c>
      <c r="AE31" s="122">
        <v>4</v>
      </c>
      <c r="AF31" s="122">
        <v>1</v>
      </c>
      <c r="AG31" s="199">
        <f>SUM(AE31-AF31)</f>
        <v>3</v>
      </c>
      <c r="AH31" s="122">
        <v>-1</v>
      </c>
      <c r="AI31" s="124">
        <f t="shared" si="3"/>
        <v>2</v>
      </c>
      <c r="AK31" s="22">
        <v>3</v>
      </c>
      <c r="AL31" s="17" t="s">
        <v>454</v>
      </c>
      <c r="AM31" s="157"/>
      <c r="AQ31" s="122">
        <v>3</v>
      </c>
      <c r="AR31" s="122">
        <v>1</v>
      </c>
      <c r="AS31" s="199">
        <v>5</v>
      </c>
      <c r="AT31" s="122">
        <v>-1</v>
      </c>
      <c r="AU31" s="124">
        <f t="shared" si="1"/>
        <v>4</v>
      </c>
      <c r="AW31" s="12">
        <v>3</v>
      </c>
      <c r="AX31" s="17" t="s">
        <v>455</v>
      </c>
      <c r="AY31" s="157">
        <v>3</v>
      </c>
      <c r="AZ31" s="16">
        <v>-1</v>
      </c>
      <c r="BA31" s="118">
        <f>AY31+AZ31</f>
        <v>2</v>
      </c>
      <c r="BB31" s="11">
        <v>-1</v>
      </c>
      <c r="BC31" s="122">
        <f>SUM(BA31+BB31)</f>
        <v>1</v>
      </c>
      <c r="BD31" s="131">
        <v>1</v>
      </c>
      <c r="BE31" s="199">
        <v>3</v>
      </c>
      <c r="BF31" s="122">
        <v>-1</v>
      </c>
      <c r="BG31" s="124">
        <f t="shared" si="2"/>
        <v>2</v>
      </c>
    </row>
    <row r="32" spans="1:70">
      <c r="A32" s="21">
        <v>4</v>
      </c>
      <c r="B32" s="17" t="s">
        <v>227</v>
      </c>
      <c r="C32" s="157">
        <v>1</v>
      </c>
      <c r="D32" s="16">
        <v>-1</v>
      </c>
      <c r="E32" s="118">
        <v>1</v>
      </c>
      <c r="F32" s="16">
        <v>-1</v>
      </c>
      <c r="G32" s="122">
        <v>3</v>
      </c>
      <c r="H32" s="122">
        <v>1</v>
      </c>
      <c r="I32" s="199">
        <f>G32-H32</f>
        <v>2</v>
      </c>
      <c r="J32" s="122">
        <v>-1</v>
      </c>
      <c r="K32" s="122">
        <f t="shared" si="5"/>
        <v>1</v>
      </c>
      <c r="M32" s="9">
        <v>4</v>
      </c>
      <c r="N32" s="13" t="s">
        <v>0</v>
      </c>
      <c r="O32" s="157"/>
      <c r="S32" s="122">
        <v>3</v>
      </c>
      <c r="T32" s="122">
        <v>1</v>
      </c>
      <c r="U32" s="199">
        <f>S32-T32</f>
        <v>2</v>
      </c>
      <c r="V32" s="122">
        <v>-1</v>
      </c>
      <c r="W32" s="122">
        <v>1</v>
      </c>
      <c r="Y32" s="21">
        <v>4</v>
      </c>
      <c r="Z32" s="223" t="s">
        <v>35</v>
      </c>
      <c r="AA32" s="157"/>
      <c r="AG32" s="199">
        <v>1</v>
      </c>
      <c r="AH32" s="122">
        <v>-1</v>
      </c>
      <c r="AI32" s="122">
        <v>2</v>
      </c>
      <c r="AK32" s="21">
        <v>4</v>
      </c>
      <c r="AL32" s="13" t="s">
        <v>595</v>
      </c>
      <c r="AM32" s="157"/>
      <c r="AR32" s="153"/>
      <c r="AS32" s="199">
        <v>2</v>
      </c>
      <c r="AT32" s="122">
        <v>-1</v>
      </c>
      <c r="AU32" s="122">
        <v>3</v>
      </c>
      <c r="AW32" s="9">
        <v>4</v>
      </c>
      <c r="AX32" s="13" t="s">
        <v>242</v>
      </c>
      <c r="AY32" s="157">
        <v>1</v>
      </c>
      <c r="AZ32" s="16">
        <v>-1</v>
      </c>
      <c r="BA32" s="118">
        <v>4</v>
      </c>
      <c r="BB32" s="11">
        <v>-1</v>
      </c>
      <c r="BC32" s="122">
        <f>SUM(BA32+BB32)</f>
        <v>3</v>
      </c>
      <c r="BD32" s="122">
        <v>1</v>
      </c>
      <c r="BE32" s="199">
        <f>SUM(BC32-BD32)</f>
        <v>2</v>
      </c>
      <c r="BF32" s="122">
        <v>-1</v>
      </c>
      <c r="BG32" s="122">
        <v>2</v>
      </c>
    </row>
    <row r="33" spans="1:70">
      <c r="A33" s="22">
        <v>5</v>
      </c>
      <c r="B33" s="143" t="s">
        <v>591</v>
      </c>
      <c r="C33" s="157"/>
      <c r="G33" s="122">
        <v>3</v>
      </c>
      <c r="H33" s="122">
        <v>1</v>
      </c>
      <c r="I33" s="199">
        <f>G33-H33</f>
        <v>2</v>
      </c>
      <c r="J33" s="122">
        <v>-1</v>
      </c>
      <c r="K33" s="124">
        <v>3</v>
      </c>
      <c r="M33" s="12">
        <v>5</v>
      </c>
      <c r="N33" s="13" t="s">
        <v>0</v>
      </c>
      <c r="O33" s="157"/>
      <c r="U33" s="199">
        <v>2</v>
      </c>
      <c r="V33" s="122">
        <v>-1</v>
      </c>
      <c r="W33" s="124">
        <v>1</v>
      </c>
      <c r="Y33" s="22">
        <v>5</v>
      </c>
      <c r="Z33" s="143" t="s">
        <v>563</v>
      </c>
      <c r="AA33" s="157">
        <v>1</v>
      </c>
      <c r="AB33" s="16">
        <v>-1</v>
      </c>
      <c r="AC33" s="118">
        <v>4</v>
      </c>
      <c r="AD33" s="16">
        <v>-1</v>
      </c>
      <c r="AE33" s="122">
        <f>AC33+AD33</f>
        <v>3</v>
      </c>
      <c r="AF33" s="122">
        <v>1</v>
      </c>
      <c r="AG33" s="199">
        <f>SUM(AE33-AF33)</f>
        <v>2</v>
      </c>
      <c r="AH33" s="122">
        <v>-1</v>
      </c>
      <c r="AI33" s="124">
        <v>2</v>
      </c>
      <c r="AK33" s="22">
        <v>5</v>
      </c>
      <c r="AL33" s="291" t="s">
        <v>676</v>
      </c>
      <c r="AM33" s="157"/>
      <c r="AQ33" s="153"/>
      <c r="AR33" s="153"/>
      <c r="AS33" s="199"/>
      <c r="AU33" s="124">
        <v>1</v>
      </c>
      <c r="AW33" s="12">
        <v>5</v>
      </c>
      <c r="AX33" s="291" t="s">
        <v>680</v>
      </c>
      <c r="AY33" s="157"/>
      <c r="BC33" s="122"/>
      <c r="BD33" s="122"/>
      <c r="BE33" s="199">
        <v>2</v>
      </c>
      <c r="BF33" s="122">
        <v>-1</v>
      </c>
      <c r="BG33" s="124">
        <f t="shared" si="2"/>
        <v>1</v>
      </c>
    </row>
    <row r="34" spans="1:70" ht="16.5" thickBot="1">
      <c r="A34" s="22">
        <v>6</v>
      </c>
      <c r="B34" s="291" t="s">
        <v>674</v>
      </c>
      <c r="C34" s="157">
        <v>1</v>
      </c>
      <c r="D34" s="16">
        <v>-1</v>
      </c>
      <c r="E34" s="118">
        <v>1</v>
      </c>
      <c r="F34" s="16">
        <v>-1</v>
      </c>
      <c r="G34" s="122">
        <v>3</v>
      </c>
      <c r="H34" s="122">
        <v>1</v>
      </c>
      <c r="I34" s="199">
        <v>1</v>
      </c>
      <c r="J34" s="122">
        <v>-1</v>
      </c>
      <c r="K34" s="122">
        <v>1</v>
      </c>
      <c r="M34" s="12">
        <v>6</v>
      </c>
      <c r="N34" s="13" t="s">
        <v>0</v>
      </c>
      <c r="O34" s="157"/>
      <c r="S34" s="122">
        <v>2</v>
      </c>
      <c r="T34" s="122">
        <v>1</v>
      </c>
      <c r="U34" s="199">
        <f>S34-T34</f>
        <v>1</v>
      </c>
      <c r="V34" s="122">
        <v>-1</v>
      </c>
      <c r="W34" s="122">
        <v>1</v>
      </c>
      <c r="Y34" s="22">
        <v>6</v>
      </c>
      <c r="Z34" s="13" t="s">
        <v>793</v>
      </c>
      <c r="AA34" s="16">
        <v>3</v>
      </c>
      <c r="AB34" s="16">
        <v>-1</v>
      </c>
      <c r="AC34" s="118">
        <v>4</v>
      </c>
      <c r="AD34" s="16">
        <v>-1</v>
      </c>
      <c r="AE34" s="122">
        <f>AC34+AD34</f>
        <v>3</v>
      </c>
      <c r="AF34" s="122">
        <v>1</v>
      </c>
      <c r="AG34" s="199">
        <f>SUM(AE34-AF34)</f>
        <v>2</v>
      </c>
      <c r="AH34" s="122">
        <v>-1</v>
      </c>
      <c r="AI34" s="122">
        <v>2</v>
      </c>
      <c r="AK34" s="22">
        <v>6</v>
      </c>
      <c r="AL34" s="13" t="s">
        <v>0</v>
      </c>
      <c r="AM34" s="16">
        <v>5</v>
      </c>
      <c r="AN34" s="16">
        <v>-1</v>
      </c>
      <c r="AO34" s="118">
        <v>3</v>
      </c>
      <c r="AP34" s="16">
        <v>-1</v>
      </c>
      <c r="AQ34" s="122">
        <v>2</v>
      </c>
      <c r="AR34" s="122">
        <v>1</v>
      </c>
      <c r="AS34" s="199">
        <f>AQ34-AR34</f>
        <v>1</v>
      </c>
      <c r="AT34" s="122">
        <v>-1</v>
      </c>
      <c r="AU34" s="122">
        <v>1</v>
      </c>
      <c r="AW34" s="12">
        <v>6</v>
      </c>
      <c r="AX34" s="13" t="s">
        <v>794</v>
      </c>
      <c r="AY34" s="157"/>
      <c r="BE34" s="199"/>
      <c r="BF34" s="122"/>
      <c r="BG34" s="122">
        <v>3</v>
      </c>
    </row>
    <row r="35" spans="1:70">
      <c r="A35" s="21">
        <v>7</v>
      </c>
      <c r="B35" s="143" t="s">
        <v>762</v>
      </c>
      <c r="C35" s="247"/>
      <c r="D35" s="85"/>
      <c r="E35" s="121"/>
      <c r="F35" s="85"/>
      <c r="G35" s="124"/>
      <c r="H35" s="124"/>
      <c r="I35" s="207">
        <v>2</v>
      </c>
      <c r="J35" s="122">
        <v>-1</v>
      </c>
      <c r="K35" s="124">
        <v>2</v>
      </c>
      <c r="M35" s="9">
        <v>7</v>
      </c>
      <c r="N35" s="143" t="s">
        <v>0</v>
      </c>
      <c r="O35" s="157"/>
      <c r="U35" s="199"/>
      <c r="W35" s="124">
        <v>1</v>
      </c>
      <c r="Y35" s="21">
        <v>7</v>
      </c>
      <c r="Z35" s="292" t="s">
        <v>679</v>
      </c>
      <c r="AA35" s="157"/>
      <c r="AG35" s="199"/>
      <c r="AI35" s="124">
        <v>1</v>
      </c>
      <c r="AK35" s="21">
        <v>7</v>
      </c>
      <c r="AL35" s="143" t="s">
        <v>0</v>
      </c>
      <c r="AM35" s="157"/>
      <c r="AQ35" s="153">
        <v>2</v>
      </c>
      <c r="AR35" s="122">
        <v>1</v>
      </c>
      <c r="AS35" s="199">
        <v>4</v>
      </c>
      <c r="AT35" s="122">
        <v>-1</v>
      </c>
      <c r="AU35" s="124">
        <v>1</v>
      </c>
      <c r="AW35" s="9">
        <v>7</v>
      </c>
      <c r="AX35" s="143" t="s">
        <v>47</v>
      </c>
      <c r="AY35" s="157"/>
      <c r="BD35" s="122"/>
      <c r="BE35" s="199"/>
      <c r="BF35" s="122"/>
      <c r="BG35" s="124">
        <v>3</v>
      </c>
    </row>
    <row r="36" spans="1:70">
      <c r="A36" s="22">
        <v>8</v>
      </c>
      <c r="B36" s="13"/>
      <c r="C36" s="157"/>
      <c r="I36" s="199"/>
      <c r="K36" s="122">
        <v>1</v>
      </c>
      <c r="M36" s="12">
        <v>8</v>
      </c>
      <c r="N36" s="13" t="s">
        <v>0</v>
      </c>
      <c r="O36" s="268"/>
      <c r="P36" s="268"/>
      <c r="Q36" s="269"/>
      <c r="R36" s="268"/>
      <c r="S36" s="265"/>
      <c r="T36" s="265"/>
      <c r="U36" s="270"/>
      <c r="W36" s="265">
        <v>1</v>
      </c>
      <c r="Y36" s="22">
        <v>8</v>
      </c>
      <c r="Z36" s="109" t="s">
        <v>315</v>
      </c>
      <c r="AA36" s="157"/>
      <c r="AG36" s="199"/>
      <c r="AI36" s="122">
        <v>2</v>
      </c>
      <c r="AK36" s="22">
        <v>8</v>
      </c>
      <c r="AL36" s="223" t="s">
        <v>210</v>
      </c>
      <c r="AM36" s="28"/>
      <c r="AN36" s="15"/>
      <c r="AO36" s="15"/>
      <c r="AP36" s="15"/>
      <c r="AQ36" s="15">
        <v>2</v>
      </c>
      <c r="AR36" s="122">
        <v>1</v>
      </c>
      <c r="AS36" s="206">
        <v>2</v>
      </c>
      <c r="AT36" s="122">
        <v>-1</v>
      </c>
      <c r="AU36" s="122">
        <f t="shared" si="1"/>
        <v>1</v>
      </c>
      <c r="AW36" s="12">
        <v>8</v>
      </c>
      <c r="AX36" s="13" t="s">
        <v>0</v>
      </c>
      <c r="AY36" s="267"/>
      <c r="AZ36" s="268"/>
      <c r="BA36" s="269"/>
      <c r="BB36" s="273"/>
      <c r="BC36" s="265"/>
      <c r="BD36" s="265"/>
      <c r="BE36" s="270"/>
      <c r="BF36" s="265"/>
      <c r="BG36" s="122">
        <v>1</v>
      </c>
    </row>
    <row r="37" spans="1:70" ht="16.5" thickBot="1">
      <c r="A37" s="22">
        <v>9</v>
      </c>
      <c r="B37" s="83"/>
      <c r="C37" s="157"/>
      <c r="G37" s="122">
        <v>2</v>
      </c>
      <c r="H37" s="122">
        <v>1</v>
      </c>
      <c r="I37" s="199">
        <f>G37-H37</f>
        <v>1</v>
      </c>
      <c r="J37" s="122">
        <v>-1</v>
      </c>
      <c r="K37" s="124">
        <v>1</v>
      </c>
      <c r="M37" s="12">
        <v>9</v>
      </c>
      <c r="N37" s="143" t="s">
        <v>210</v>
      </c>
      <c r="O37" s="157"/>
      <c r="U37" s="199"/>
      <c r="W37" s="293">
        <v>1</v>
      </c>
      <c r="Y37" s="22">
        <v>9</v>
      </c>
      <c r="Z37" s="104" t="s">
        <v>699</v>
      </c>
      <c r="AA37" s="157"/>
      <c r="AE37" s="122">
        <v>1</v>
      </c>
      <c r="AF37" s="122">
        <v>1</v>
      </c>
      <c r="AG37" s="199" t="s">
        <v>0</v>
      </c>
      <c r="AI37" s="124">
        <v>1</v>
      </c>
      <c r="AK37" s="22">
        <v>9</v>
      </c>
      <c r="AL37" s="143" t="s">
        <v>0</v>
      </c>
      <c r="AM37" s="157">
        <v>1</v>
      </c>
      <c r="AN37" s="16">
        <v>-1</v>
      </c>
      <c r="AO37" s="118">
        <v>2</v>
      </c>
      <c r="AP37" s="16">
        <v>-1</v>
      </c>
      <c r="AQ37" s="153">
        <v>1</v>
      </c>
      <c r="AR37" s="122">
        <v>1</v>
      </c>
      <c r="AS37" s="199">
        <v>1</v>
      </c>
      <c r="AT37" s="122">
        <v>-1</v>
      </c>
      <c r="AU37" s="124">
        <v>1</v>
      </c>
      <c r="AW37" s="12">
        <v>9</v>
      </c>
      <c r="AX37" s="180" t="s">
        <v>0</v>
      </c>
      <c r="BC37" s="122"/>
      <c r="BD37" s="122"/>
      <c r="BE37" s="199"/>
      <c r="BF37" s="122"/>
      <c r="BG37" s="124">
        <v>1</v>
      </c>
    </row>
    <row r="38" spans="1:70">
      <c r="A38" s="21">
        <v>10</v>
      </c>
      <c r="B38" s="13"/>
      <c r="I38" s="199"/>
      <c r="K38" s="122">
        <v>1</v>
      </c>
      <c r="M38" s="9">
        <v>10</v>
      </c>
      <c r="N38" s="13" t="s">
        <v>0</v>
      </c>
      <c r="U38" s="199"/>
      <c r="W38" s="265">
        <v>1</v>
      </c>
      <c r="Y38" s="21">
        <v>10</v>
      </c>
      <c r="Z38" s="17" t="s">
        <v>51</v>
      </c>
      <c r="AA38" s="157"/>
      <c r="AG38" s="199"/>
      <c r="AI38" s="122">
        <v>1</v>
      </c>
      <c r="AK38" s="21">
        <v>10</v>
      </c>
      <c r="AL38" s="13" t="s">
        <v>0</v>
      </c>
      <c r="AM38" s="157"/>
      <c r="AS38" s="199">
        <v>2</v>
      </c>
      <c r="AT38" s="122">
        <v>-1</v>
      </c>
      <c r="AU38" s="122">
        <v>1</v>
      </c>
      <c r="AW38" s="9">
        <v>10</v>
      </c>
      <c r="AX38" s="13" t="s">
        <v>210</v>
      </c>
      <c r="BC38" s="122"/>
      <c r="BD38" s="122"/>
      <c r="BE38" s="199"/>
      <c r="BF38" s="122"/>
      <c r="BG38" s="122">
        <v>1</v>
      </c>
    </row>
    <row r="39" spans="1:70">
      <c r="A39" s="22">
        <v>11</v>
      </c>
      <c r="B39" s="143"/>
      <c r="C39" s="268"/>
      <c r="D39" s="268"/>
      <c r="E39" s="269"/>
      <c r="F39" s="268"/>
      <c r="G39" s="265"/>
      <c r="H39" s="265"/>
      <c r="I39" s="270"/>
      <c r="J39" s="265"/>
      <c r="K39" s="293">
        <v>1</v>
      </c>
      <c r="M39" s="12">
        <v>11</v>
      </c>
      <c r="N39" s="13" t="s">
        <v>0</v>
      </c>
      <c r="O39" s="157"/>
      <c r="U39" s="199"/>
      <c r="W39" s="293">
        <v>1</v>
      </c>
      <c r="Y39" s="22">
        <v>11</v>
      </c>
      <c r="Z39" s="143" t="s">
        <v>0</v>
      </c>
      <c r="AG39" s="199">
        <v>1</v>
      </c>
      <c r="AH39" s="122">
        <v>-1</v>
      </c>
      <c r="AI39" s="124">
        <v>1</v>
      </c>
      <c r="AK39" s="22">
        <v>11</v>
      </c>
      <c r="AL39" s="90" t="s">
        <v>0</v>
      </c>
      <c r="AM39" s="157"/>
      <c r="AS39" s="199"/>
      <c r="AU39" s="124">
        <v>1</v>
      </c>
      <c r="AW39" s="12">
        <v>11</v>
      </c>
      <c r="AX39" s="143" t="s">
        <v>0</v>
      </c>
      <c r="AY39" s="157"/>
      <c r="BC39" s="122"/>
      <c r="BD39" s="122"/>
      <c r="BE39" s="199"/>
      <c r="BF39" s="122"/>
      <c r="BG39" s="124">
        <v>1</v>
      </c>
    </row>
    <row r="40" spans="1:70" ht="16.5" thickBot="1">
      <c r="A40" s="22">
        <v>12</v>
      </c>
      <c r="B40" s="13"/>
      <c r="I40" s="199"/>
      <c r="K40" s="122">
        <v>1</v>
      </c>
      <c r="M40" s="12">
        <v>12</v>
      </c>
      <c r="N40" s="13" t="s">
        <v>210</v>
      </c>
      <c r="U40" s="199"/>
      <c r="W40" s="265">
        <v>1</v>
      </c>
      <c r="Y40" s="22">
        <v>12</v>
      </c>
      <c r="Z40" s="13" t="s">
        <v>0</v>
      </c>
      <c r="AA40" s="157"/>
      <c r="AG40" s="199"/>
      <c r="AI40" s="122">
        <v>1</v>
      </c>
      <c r="AK40" s="22">
        <v>12</v>
      </c>
      <c r="AL40" s="13" t="s">
        <v>0</v>
      </c>
      <c r="AM40" s="157"/>
      <c r="AQ40" s="153"/>
      <c r="AR40" s="153"/>
      <c r="AS40" s="199"/>
      <c r="AU40" s="122">
        <v>1</v>
      </c>
      <c r="AW40" s="12">
        <v>12</v>
      </c>
      <c r="AX40" s="13" t="s">
        <v>210</v>
      </c>
      <c r="AY40" s="157"/>
      <c r="BC40" s="122"/>
      <c r="BE40" s="199"/>
      <c r="BF40" s="122"/>
      <c r="BG40" s="122">
        <v>1</v>
      </c>
    </row>
    <row r="41" spans="1:70">
      <c r="A41" s="21">
        <v>13</v>
      </c>
      <c r="B41" s="143"/>
      <c r="C41" s="157"/>
      <c r="I41" s="270"/>
      <c r="J41" s="265"/>
      <c r="K41" s="293">
        <v>1</v>
      </c>
      <c r="M41" s="9">
        <v>13</v>
      </c>
      <c r="N41" s="13"/>
      <c r="U41" s="199"/>
      <c r="W41" s="293">
        <v>1</v>
      </c>
      <c r="Y41" s="21">
        <v>13</v>
      </c>
      <c r="Z41" s="143" t="s">
        <v>0</v>
      </c>
      <c r="AA41" s="85"/>
      <c r="AB41" s="85"/>
      <c r="AC41" s="121"/>
      <c r="AD41" s="85"/>
      <c r="AE41" s="124"/>
      <c r="AF41" s="124"/>
      <c r="AG41" s="207"/>
      <c r="AI41" s="124">
        <v>1</v>
      </c>
      <c r="AK41" s="21">
        <v>13</v>
      </c>
      <c r="AL41" s="143" t="s">
        <v>0</v>
      </c>
      <c r="AM41" s="85"/>
      <c r="AN41" s="85"/>
      <c r="AO41" s="121"/>
      <c r="AP41" s="85"/>
      <c r="AQ41" s="124"/>
      <c r="AR41" s="124"/>
      <c r="AS41" s="207"/>
      <c r="AU41" s="124">
        <v>1</v>
      </c>
      <c r="AW41" s="9">
        <v>13</v>
      </c>
      <c r="AX41" s="13" t="s">
        <v>0</v>
      </c>
      <c r="AY41" s="157"/>
      <c r="BC41" s="122"/>
      <c r="BD41" s="122"/>
      <c r="BE41" s="199"/>
      <c r="BF41" s="122"/>
      <c r="BG41" s="124">
        <v>1</v>
      </c>
    </row>
    <row r="42" spans="1:70">
      <c r="A42" s="22">
        <v>14</v>
      </c>
      <c r="B42" s="13"/>
      <c r="I42" s="199"/>
      <c r="K42" s="122">
        <v>1</v>
      </c>
      <c r="M42" s="12">
        <v>14</v>
      </c>
      <c r="N42" s="111" t="s">
        <v>795</v>
      </c>
      <c r="O42" s="313"/>
      <c r="P42" s="313"/>
      <c r="Q42" s="314"/>
      <c r="R42" s="313"/>
      <c r="S42" s="312"/>
      <c r="T42" s="312"/>
      <c r="U42" s="315"/>
      <c r="V42" s="312"/>
      <c r="W42" s="316">
        <v>0</v>
      </c>
      <c r="Y42" s="22">
        <v>14</v>
      </c>
      <c r="Z42" s="13" t="s">
        <v>0</v>
      </c>
      <c r="AA42" s="157"/>
      <c r="AG42" s="199"/>
      <c r="AI42" s="122">
        <v>1</v>
      </c>
      <c r="AK42" s="22">
        <v>14</v>
      </c>
      <c r="AL42" s="13" t="s">
        <v>0</v>
      </c>
      <c r="AM42" s="157"/>
      <c r="AQ42" s="153"/>
      <c r="AS42" s="199"/>
      <c r="AU42" s="122">
        <v>1</v>
      </c>
      <c r="AW42" s="12">
        <v>14</v>
      </c>
      <c r="AX42" s="13" t="s">
        <v>0</v>
      </c>
      <c r="AY42" s="157"/>
      <c r="BC42" s="122"/>
      <c r="BD42" s="122"/>
      <c r="BE42" s="199"/>
      <c r="BF42" s="122"/>
      <c r="BG42" s="122">
        <v>1</v>
      </c>
    </row>
    <row r="43" spans="1:70" ht="16.5" thickBot="1">
      <c r="A43" s="22">
        <v>15</v>
      </c>
      <c r="B43" s="13"/>
      <c r="C43" s="157"/>
      <c r="I43" s="199"/>
      <c r="K43" s="293">
        <v>1</v>
      </c>
      <c r="M43" s="12">
        <v>15</v>
      </c>
      <c r="N43" s="111" t="s">
        <v>795</v>
      </c>
      <c r="O43" s="313"/>
      <c r="P43" s="313"/>
      <c r="Q43" s="314"/>
      <c r="R43" s="313"/>
      <c r="S43" s="312"/>
      <c r="T43" s="312"/>
      <c r="U43" s="315"/>
      <c r="V43" s="312"/>
      <c r="W43" s="316">
        <v>0</v>
      </c>
      <c r="Y43" s="22">
        <v>15</v>
      </c>
      <c r="Z43" s="13" t="s">
        <v>0</v>
      </c>
      <c r="AA43" s="157"/>
      <c r="AG43" s="199"/>
      <c r="AI43" s="124">
        <v>1</v>
      </c>
      <c r="AK43" s="22">
        <v>15</v>
      </c>
      <c r="AL43" s="13" t="s">
        <v>0</v>
      </c>
      <c r="AM43" s="157"/>
      <c r="AQ43" s="153"/>
      <c r="AR43" s="153"/>
      <c r="AS43" s="199" t="s">
        <v>0</v>
      </c>
      <c r="AU43" s="124">
        <v>1</v>
      </c>
      <c r="AW43" s="12">
        <v>15</v>
      </c>
      <c r="AX43" s="13" t="s">
        <v>210</v>
      </c>
      <c r="AY43" s="157"/>
      <c r="BC43" s="122"/>
      <c r="BD43" s="122"/>
      <c r="BE43" s="199"/>
      <c r="BF43" s="122"/>
      <c r="BG43" s="124">
        <v>1</v>
      </c>
    </row>
    <row r="44" spans="1:70">
      <c r="A44" s="21">
        <v>16</v>
      </c>
      <c r="B44" s="13"/>
      <c r="I44" s="199"/>
      <c r="K44" s="122">
        <v>1</v>
      </c>
      <c r="M44" s="9">
        <v>16</v>
      </c>
      <c r="N44" s="111" t="s">
        <v>795</v>
      </c>
      <c r="O44" s="317"/>
      <c r="P44" s="313"/>
      <c r="Q44" s="314"/>
      <c r="R44" s="313"/>
      <c r="S44" s="312"/>
      <c r="T44" s="312"/>
      <c r="U44" s="315"/>
      <c r="V44" s="312"/>
      <c r="W44" s="316">
        <v>0</v>
      </c>
      <c r="Y44" s="21">
        <v>16</v>
      </c>
      <c r="Z44" s="13" t="s">
        <v>210</v>
      </c>
      <c r="AA44" s="157"/>
      <c r="AG44" s="199"/>
      <c r="AI44" s="122">
        <v>1</v>
      </c>
      <c r="AK44" s="21">
        <v>16</v>
      </c>
      <c r="AL44" s="111" t="s">
        <v>795</v>
      </c>
      <c r="AM44" s="157"/>
      <c r="AQ44" s="153"/>
      <c r="AS44" s="199"/>
      <c r="AU44" s="312">
        <v>0</v>
      </c>
      <c r="AW44" s="9">
        <v>16</v>
      </c>
      <c r="AX44" s="13" t="s">
        <v>0</v>
      </c>
      <c r="AY44" s="157"/>
      <c r="BC44" s="122"/>
      <c r="BE44" s="199"/>
      <c r="BF44" s="122"/>
      <c r="BG44" s="122">
        <v>1</v>
      </c>
    </row>
    <row r="45" spans="1:70">
      <c r="A45" s="22"/>
      <c r="B45" s="143" t="s">
        <v>0</v>
      </c>
      <c r="C45" s="157" t="s">
        <v>0</v>
      </c>
      <c r="E45" s="118" t="s">
        <v>0</v>
      </c>
      <c r="F45" s="16" t="s">
        <v>0</v>
      </c>
      <c r="G45" s="122" t="s">
        <v>0</v>
      </c>
      <c r="I45" s="199" t="s">
        <v>0</v>
      </c>
      <c r="K45" s="293"/>
      <c r="M45" s="12"/>
      <c r="N45" s="13" t="s">
        <v>0</v>
      </c>
      <c r="O45" s="157"/>
      <c r="Q45" s="118" t="s">
        <v>0</v>
      </c>
      <c r="R45" s="16" t="s">
        <v>0</v>
      </c>
      <c r="S45" s="122" t="s">
        <v>0</v>
      </c>
      <c r="T45" s="122" t="s">
        <v>0</v>
      </c>
      <c r="U45" s="199"/>
      <c r="W45" s="293"/>
      <c r="Y45" s="22"/>
      <c r="Z45" s="13" t="s">
        <v>0</v>
      </c>
      <c r="AA45" s="157"/>
      <c r="AE45" s="122" t="s">
        <v>0</v>
      </c>
      <c r="AF45" s="122" t="s">
        <v>0</v>
      </c>
      <c r="AG45" s="199" t="s">
        <v>0</v>
      </c>
      <c r="AI45" s="124"/>
      <c r="AK45" s="22"/>
      <c r="AL45" s="180" t="s">
        <v>0</v>
      </c>
      <c r="AM45" s="157">
        <v>1</v>
      </c>
      <c r="AN45" s="16">
        <v>-1</v>
      </c>
      <c r="AO45" s="118">
        <v>1</v>
      </c>
      <c r="AP45" s="16">
        <v>-1</v>
      </c>
      <c r="AQ45" s="122" t="s">
        <v>0</v>
      </c>
      <c r="AR45" s="122" t="s">
        <v>0</v>
      </c>
      <c r="AS45" s="199" t="s">
        <v>0</v>
      </c>
      <c r="AU45" s="124"/>
      <c r="AW45" s="12"/>
      <c r="AX45" s="13" t="s">
        <v>0</v>
      </c>
      <c r="AY45" s="157"/>
      <c r="BC45" s="122"/>
      <c r="BD45" s="122"/>
      <c r="BE45" s="199"/>
      <c r="BF45" s="122"/>
      <c r="BG45" s="124"/>
    </row>
    <row r="46" spans="1:70" s="15" customFormat="1">
      <c r="A46" s="22" t="s">
        <v>85</v>
      </c>
      <c r="B46" s="13" t="s">
        <v>86</v>
      </c>
      <c r="C46" s="157" t="s">
        <v>0</v>
      </c>
      <c r="D46" s="16"/>
      <c r="E46" s="118"/>
      <c r="F46" s="16" t="s">
        <v>0</v>
      </c>
      <c r="G46" s="122">
        <v>0</v>
      </c>
      <c r="H46" s="122"/>
      <c r="I46" s="199" t="s">
        <v>0</v>
      </c>
      <c r="J46" s="122"/>
      <c r="K46" s="122"/>
      <c r="L46" s="300"/>
      <c r="M46" s="12" t="s">
        <v>85</v>
      </c>
      <c r="N46" s="13" t="s">
        <v>86</v>
      </c>
      <c r="O46" s="157" t="s">
        <v>0</v>
      </c>
      <c r="P46" s="16"/>
      <c r="Q46" s="118"/>
      <c r="R46" s="16" t="s">
        <v>0</v>
      </c>
      <c r="S46" s="122">
        <v>0</v>
      </c>
      <c r="T46" s="122"/>
      <c r="U46" s="199" t="s">
        <v>0</v>
      </c>
      <c r="V46" s="122"/>
      <c r="W46" s="122">
        <v>1</v>
      </c>
      <c r="X46" s="302"/>
      <c r="Y46" s="22" t="s">
        <v>85</v>
      </c>
      <c r="Z46" s="13" t="s">
        <v>86</v>
      </c>
      <c r="AA46" s="157">
        <v>0</v>
      </c>
      <c r="AB46" s="16"/>
      <c r="AC46" s="118"/>
      <c r="AD46" s="16"/>
      <c r="AE46" s="122">
        <v>2</v>
      </c>
      <c r="AF46" s="122">
        <v>1</v>
      </c>
      <c r="AG46" s="199">
        <f t="shared" ref="AG46" si="6">SUM(AE46-AF46)</f>
        <v>1</v>
      </c>
      <c r="AH46" s="122">
        <v>-1</v>
      </c>
      <c r="AI46" s="122"/>
      <c r="AJ46" s="300"/>
      <c r="AK46" s="22" t="s">
        <v>85</v>
      </c>
      <c r="AL46" s="13" t="s">
        <v>86</v>
      </c>
      <c r="AM46" s="157" t="s">
        <v>0</v>
      </c>
      <c r="AN46" s="16"/>
      <c r="AO46" s="118">
        <v>3</v>
      </c>
      <c r="AP46" s="16" t="s">
        <v>0</v>
      </c>
      <c r="AQ46" s="122">
        <v>0</v>
      </c>
      <c r="AR46" s="153" t="s">
        <v>0</v>
      </c>
      <c r="AS46" s="199" t="s">
        <v>0</v>
      </c>
      <c r="AT46" s="122"/>
      <c r="AU46" s="122"/>
      <c r="AV46" s="300"/>
      <c r="AW46" s="12" t="s">
        <v>85</v>
      </c>
      <c r="AX46" s="13" t="s">
        <v>86</v>
      </c>
      <c r="AY46" s="157">
        <v>0</v>
      </c>
      <c r="AZ46" s="16"/>
      <c r="BA46" s="118"/>
      <c r="BB46" s="11"/>
      <c r="BC46" s="122">
        <v>0</v>
      </c>
      <c r="BD46" s="122"/>
      <c r="BE46" s="199" t="s">
        <v>0</v>
      </c>
      <c r="BF46" s="122"/>
      <c r="BG46" s="122"/>
      <c r="BH46" s="298"/>
      <c r="BI46" s="298"/>
      <c r="BJ46" s="298"/>
      <c r="BK46" s="298"/>
      <c r="BL46" s="298"/>
      <c r="BM46" s="298"/>
      <c r="BN46" s="298"/>
      <c r="BO46" s="298"/>
      <c r="BP46" s="298"/>
      <c r="BQ46" s="298"/>
      <c r="BR46" s="298"/>
    </row>
    <row r="47" spans="1:70" s="15" customFormat="1">
      <c r="A47" s="22"/>
      <c r="B47" s="13" t="s">
        <v>0</v>
      </c>
      <c r="C47" s="157"/>
      <c r="D47" s="16"/>
      <c r="E47" s="118" t="s">
        <v>0</v>
      </c>
      <c r="F47" s="16" t="s">
        <v>0</v>
      </c>
      <c r="G47" s="122" t="s">
        <v>0</v>
      </c>
      <c r="H47" s="122"/>
      <c r="I47" s="199" t="s">
        <v>0</v>
      </c>
      <c r="J47" s="122"/>
      <c r="K47" s="293"/>
      <c r="L47" s="300"/>
      <c r="M47" s="12"/>
      <c r="N47" s="13" t="s">
        <v>604</v>
      </c>
      <c r="O47" s="157"/>
      <c r="P47" s="16"/>
      <c r="Q47" s="118"/>
      <c r="R47" s="16" t="s">
        <v>0</v>
      </c>
      <c r="S47" s="122" t="s">
        <v>0</v>
      </c>
      <c r="T47" s="122"/>
      <c r="U47" s="199">
        <v>2</v>
      </c>
      <c r="V47" s="122">
        <v>-1</v>
      </c>
      <c r="W47" s="293" t="s">
        <v>0</v>
      </c>
      <c r="X47" s="302"/>
      <c r="Y47" s="22"/>
      <c r="Z47" s="13"/>
      <c r="AA47" s="157"/>
      <c r="AB47" s="16"/>
      <c r="AC47" s="118"/>
      <c r="AD47" s="16"/>
      <c r="AE47" s="122" t="s">
        <v>0</v>
      </c>
      <c r="AF47" s="122" t="s">
        <v>0</v>
      </c>
      <c r="AG47" s="199" t="s">
        <v>0</v>
      </c>
      <c r="AH47" s="122"/>
      <c r="AI47" s="124"/>
      <c r="AJ47" s="300"/>
      <c r="AK47" s="22"/>
      <c r="AL47" s="13" t="s">
        <v>0</v>
      </c>
      <c r="AM47" s="157"/>
      <c r="AN47" s="16"/>
      <c r="AO47" s="118"/>
      <c r="AP47" s="16" t="s">
        <v>0</v>
      </c>
      <c r="AQ47" s="122" t="s">
        <v>0</v>
      </c>
      <c r="AR47" s="122" t="s">
        <v>0</v>
      </c>
      <c r="AS47" s="199"/>
      <c r="AT47" s="122"/>
      <c r="AU47" s="124"/>
      <c r="AV47" s="300"/>
      <c r="AW47" s="12"/>
      <c r="AX47" s="13"/>
      <c r="AY47" s="157"/>
      <c r="AZ47" s="16"/>
      <c r="BA47" s="118"/>
      <c r="BB47" s="11"/>
      <c r="BC47" s="122"/>
      <c r="BD47" s="122"/>
      <c r="BE47" s="199" t="s">
        <v>0</v>
      </c>
      <c r="BF47" s="122"/>
      <c r="BG47" s="124"/>
      <c r="BH47" s="298"/>
      <c r="BI47" s="298"/>
      <c r="BJ47" s="298"/>
      <c r="BK47" s="298"/>
      <c r="BL47" s="298"/>
      <c r="BM47" s="298"/>
      <c r="BN47" s="298"/>
      <c r="BO47" s="298"/>
      <c r="BP47" s="298"/>
      <c r="BQ47" s="298"/>
      <c r="BR47" s="298"/>
    </row>
    <row r="48" spans="1:70" s="15" customFormat="1">
      <c r="A48" s="22" t="s">
        <v>88</v>
      </c>
      <c r="B48" s="223"/>
      <c r="I48" s="199"/>
      <c r="J48" s="122"/>
      <c r="K48" s="122"/>
      <c r="L48" s="300"/>
      <c r="M48" s="12" t="s">
        <v>88</v>
      </c>
      <c r="N48" s="223"/>
      <c r="U48" s="200"/>
      <c r="V48" s="122"/>
      <c r="W48" s="265"/>
      <c r="X48" s="302"/>
      <c r="Y48" s="22" t="s">
        <v>88</v>
      </c>
      <c r="Z48" s="223"/>
      <c r="AF48" s="122"/>
      <c r="AG48" s="199"/>
      <c r="AH48" s="122"/>
      <c r="AI48" s="122"/>
      <c r="AJ48" s="300"/>
      <c r="AK48" s="22" t="s">
        <v>88</v>
      </c>
      <c r="AL48" s="223" t="s">
        <v>0</v>
      </c>
      <c r="AR48" s="122"/>
      <c r="AS48" s="206" t="s">
        <v>0</v>
      </c>
      <c r="AT48" s="168"/>
      <c r="AU48" s="122"/>
      <c r="AV48" s="300"/>
      <c r="AW48" s="12" t="s">
        <v>88</v>
      </c>
      <c r="AX48" s="13"/>
      <c r="AY48" s="157"/>
      <c r="BA48" s="118"/>
      <c r="BB48" s="11"/>
      <c r="BC48" s="122"/>
      <c r="BD48" s="122"/>
      <c r="BE48" s="199"/>
      <c r="BF48" s="122"/>
      <c r="BG48" s="122"/>
      <c r="BH48" s="298"/>
      <c r="BI48" s="298"/>
      <c r="BJ48" s="298"/>
      <c r="BK48" s="298"/>
      <c r="BL48" s="298"/>
      <c r="BM48" s="298"/>
      <c r="BN48" s="298"/>
      <c r="BO48" s="298"/>
      <c r="BP48" s="298"/>
      <c r="BQ48" s="298"/>
      <c r="BR48" s="298"/>
    </row>
    <row r="49" spans="1:70" s="15" customFormat="1">
      <c r="A49" s="22" t="s">
        <v>88</v>
      </c>
      <c r="B49" s="13" t="s">
        <v>0</v>
      </c>
      <c r="C49" s="157">
        <v>2</v>
      </c>
      <c r="D49" s="16">
        <v>-1</v>
      </c>
      <c r="E49" s="118" t="s">
        <v>0</v>
      </c>
      <c r="F49" s="16" t="s">
        <v>0</v>
      </c>
      <c r="G49" s="122" t="s">
        <v>0</v>
      </c>
      <c r="H49" s="122"/>
      <c r="I49" s="199" t="s">
        <v>0</v>
      </c>
      <c r="J49" s="122"/>
      <c r="K49" s="293"/>
      <c r="L49" s="300"/>
      <c r="M49" s="12" t="s">
        <v>88</v>
      </c>
      <c r="N49" s="13"/>
      <c r="O49" s="157"/>
      <c r="P49" s="16"/>
      <c r="Q49" s="118"/>
      <c r="R49" s="16"/>
      <c r="S49" s="122"/>
      <c r="T49" s="122"/>
      <c r="U49" s="199"/>
      <c r="V49" s="122"/>
      <c r="W49" s="293"/>
      <c r="X49" s="302"/>
      <c r="Y49" s="22" t="s">
        <v>88</v>
      </c>
      <c r="Z49" s="223" t="s">
        <v>0</v>
      </c>
      <c r="AF49" s="122"/>
      <c r="AG49" s="199" t="s">
        <v>0</v>
      </c>
      <c r="AH49" s="122"/>
      <c r="AI49" s="124"/>
      <c r="AJ49" s="300"/>
      <c r="AK49" s="22" t="s">
        <v>88</v>
      </c>
      <c r="AL49" s="143" t="s">
        <v>0</v>
      </c>
      <c r="AR49" s="153"/>
      <c r="AS49" s="206" t="s">
        <v>0</v>
      </c>
      <c r="AT49" s="168"/>
      <c r="AU49" s="124"/>
      <c r="AV49" s="300"/>
      <c r="AW49" s="12" t="s">
        <v>88</v>
      </c>
      <c r="AX49" s="225"/>
      <c r="AY49" s="190"/>
      <c r="AZ49" s="190"/>
      <c r="BA49" s="190"/>
      <c r="BB49" s="190"/>
      <c r="BC49" s="190"/>
      <c r="BD49" s="190"/>
      <c r="BE49" s="262"/>
      <c r="BF49" s="122"/>
      <c r="BG49" s="124"/>
      <c r="BH49" s="298"/>
      <c r="BI49" s="298"/>
      <c r="BJ49" s="298"/>
      <c r="BK49" s="298"/>
      <c r="BL49" s="298"/>
      <c r="BM49" s="298"/>
      <c r="BN49" s="298"/>
      <c r="BO49" s="298"/>
      <c r="BP49" s="298"/>
      <c r="BQ49" s="298"/>
      <c r="BR49" s="298"/>
    </row>
    <row r="50" spans="1:70" s="15" customFormat="1">
      <c r="A50" s="22" t="s">
        <v>88</v>
      </c>
      <c r="B50" s="13" t="s">
        <v>0</v>
      </c>
      <c r="C50" s="157"/>
      <c r="D50" s="16"/>
      <c r="E50" s="118"/>
      <c r="F50" s="16"/>
      <c r="G50" s="122"/>
      <c r="H50" s="122"/>
      <c r="I50" s="199" t="s">
        <v>0</v>
      </c>
      <c r="J50" s="122"/>
      <c r="K50" s="122"/>
      <c r="L50" s="300"/>
      <c r="M50" s="12" t="s">
        <v>88</v>
      </c>
      <c r="N50" s="13" t="s">
        <v>0</v>
      </c>
      <c r="O50" s="157"/>
      <c r="P50" s="16"/>
      <c r="Q50" s="118"/>
      <c r="R50" s="16"/>
      <c r="S50" s="122" t="s">
        <v>0</v>
      </c>
      <c r="T50" s="122"/>
      <c r="U50" s="199" t="s">
        <v>0</v>
      </c>
      <c r="V50" s="122"/>
      <c r="W50" s="265"/>
      <c r="X50" s="302"/>
      <c r="Y50" s="22" t="s">
        <v>88</v>
      </c>
      <c r="Z50" s="223" t="s">
        <v>0</v>
      </c>
      <c r="AF50" s="122"/>
      <c r="AG50" s="199" t="s">
        <v>0</v>
      </c>
      <c r="AH50" s="122"/>
      <c r="AI50" s="122"/>
      <c r="AJ50" s="300"/>
      <c r="AK50" s="22" t="s">
        <v>88</v>
      </c>
      <c r="AL50" s="13" t="s">
        <v>0</v>
      </c>
      <c r="AS50" s="200" t="s">
        <v>0</v>
      </c>
      <c r="AU50" s="122"/>
      <c r="AV50" s="300"/>
      <c r="AW50" s="12" t="s">
        <v>88</v>
      </c>
      <c r="AX50" s="13"/>
      <c r="BE50" s="263"/>
      <c r="BF50" s="133"/>
      <c r="BG50" s="122"/>
      <c r="BH50" s="298"/>
      <c r="BI50" s="298"/>
      <c r="BJ50" s="298"/>
      <c r="BK50" s="298"/>
      <c r="BL50" s="298"/>
      <c r="BM50" s="298"/>
      <c r="BN50" s="298"/>
      <c r="BO50" s="298"/>
      <c r="BP50" s="298"/>
      <c r="BQ50" s="298"/>
      <c r="BR50" s="298"/>
    </row>
    <row r="51" spans="1:70" s="15" customFormat="1">
      <c r="A51" s="22" t="s">
        <v>88</v>
      </c>
      <c r="B51" s="13"/>
      <c r="C51" s="157"/>
      <c r="D51" s="16"/>
      <c r="E51" s="118"/>
      <c r="F51" s="16"/>
      <c r="G51" s="122"/>
      <c r="H51" s="122"/>
      <c r="I51" s="199"/>
      <c r="J51" s="122"/>
      <c r="K51" s="293"/>
      <c r="L51" s="300"/>
      <c r="M51" s="12" t="s">
        <v>88</v>
      </c>
      <c r="N51" s="13"/>
      <c r="O51" s="157"/>
      <c r="P51" s="16"/>
      <c r="Q51" s="118"/>
      <c r="R51" s="16"/>
      <c r="S51" s="122"/>
      <c r="T51" s="122"/>
      <c r="U51" s="199"/>
      <c r="V51" s="122"/>
      <c r="W51" s="293"/>
      <c r="X51" s="302"/>
      <c r="Y51" s="22" t="s">
        <v>88</v>
      </c>
      <c r="Z51" s="223" t="s">
        <v>0</v>
      </c>
      <c r="AE51" s="15" t="s">
        <v>0</v>
      </c>
      <c r="AF51" s="122" t="s">
        <v>0</v>
      </c>
      <c r="AG51" s="199" t="s">
        <v>0</v>
      </c>
      <c r="AH51" s="122"/>
      <c r="AI51" s="124"/>
      <c r="AJ51" s="300"/>
      <c r="AK51" s="22" t="s">
        <v>88</v>
      </c>
      <c r="AL51" s="145" t="s">
        <v>0</v>
      </c>
      <c r="AQ51" s="15" t="s">
        <v>0</v>
      </c>
      <c r="AS51" s="200"/>
      <c r="AU51" s="124"/>
      <c r="AV51" s="300"/>
      <c r="AW51" s="12" t="s">
        <v>88</v>
      </c>
      <c r="AX51" s="13" t="s">
        <v>0</v>
      </c>
      <c r="AY51" s="157"/>
      <c r="AZ51" s="16"/>
      <c r="BA51" s="118"/>
      <c r="BB51" s="11"/>
      <c r="BC51" s="122" t="s">
        <v>0</v>
      </c>
      <c r="BD51" s="122">
        <v>1</v>
      </c>
      <c r="BE51" s="199" t="s">
        <v>0</v>
      </c>
      <c r="BF51" s="122"/>
      <c r="BG51" s="124"/>
      <c r="BH51" s="298"/>
      <c r="BI51" s="298"/>
      <c r="BJ51" s="298"/>
      <c r="BK51" s="298"/>
      <c r="BL51" s="298"/>
      <c r="BM51" s="298"/>
      <c r="BN51" s="298"/>
      <c r="BO51" s="298"/>
      <c r="BP51" s="298"/>
      <c r="BQ51" s="298"/>
      <c r="BR51" s="298"/>
    </row>
    <row r="52" spans="1:70" s="15" customFormat="1">
      <c r="A52" s="22" t="s">
        <v>97</v>
      </c>
      <c r="B52" s="13" t="s">
        <v>98</v>
      </c>
      <c r="C52" s="157">
        <v>-1</v>
      </c>
      <c r="D52" s="16"/>
      <c r="E52" s="118">
        <v>-1</v>
      </c>
      <c r="F52" s="16" t="s">
        <v>0</v>
      </c>
      <c r="G52" s="122">
        <v>0</v>
      </c>
      <c r="H52" s="122"/>
      <c r="I52" s="199" t="s">
        <v>0</v>
      </c>
      <c r="J52" s="122"/>
      <c r="K52" s="122"/>
      <c r="L52" s="300"/>
      <c r="M52" s="12" t="s">
        <v>97</v>
      </c>
      <c r="N52" s="13" t="s">
        <v>98</v>
      </c>
      <c r="O52" s="157">
        <v>-2</v>
      </c>
      <c r="P52" s="16"/>
      <c r="Q52" s="118">
        <v>-1</v>
      </c>
      <c r="R52" s="16" t="s">
        <v>0</v>
      </c>
      <c r="S52" s="122">
        <v>0</v>
      </c>
      <c r="T52" s="122"/>
      <c r="U52" s="199" t="s">
        <v>0</v>
      </c>
      <c r="V52" s="122"/>
      <c r="W52" s="265"/>
      <c r="X52" s="302"/>
      <c r="Y52" s="22" t="s">
        <v>97</v>
      </c>
      <c r="Z52" s="13" t="s">
        <v>98</v>
      </c>
      <c r="AA52" s="157"/>
      <c r="AB52" s="16"/>
      <c r="AC52" s="118">
        <v>-2</v>
      </c>
      <c r="AD52" s="16" t="s">
        <v>0</v>
      </c>
      <c r="AE52" s="122">
        <v>0</v>
      </c>
      <c r="AF52" s="122" t="s">
        <v>0</v>
      </c>
      <c r="AG52" s="199" t="s">
        <v>0</v>
      </c>
      <c r="AH52" s="122"/>
      <c r="AI52" s="122"/>
      <c r="AJ52" s="300"/>
      <c r="AK52" s="22" t="s">
        <v>97</v>
      </c>
      <c r="AL52" s="13" t="s">
        <v>98</v>
      </c>
      <c r="AM52" s="157">
        <v>-2</v>
      </c>
      <c r="AN52" s="16"/>
      <c r="AO52" s="118">
        <v>-2</v>
      </c>
      <c r="AP52" s="16" t="s">
        <v>0</v>
      </c>
      <c r="AQ52" s="122">
        <v>0</v>
      </c>
      <c r="AR52" s="122"/>
      <c r="AS52" s="199" t="s">
        <v>0</v>
      </c>
      <c r="AT52" s="122"/>
      <c r="AU52" s="122"/>
      <c r="AV52" s="300"/>
      <c r="AW52" s="12" t="s">
        <v>97</v>
      </c>
      <c r="AX52" s="13" t="s">
        <v>98</v>
      </c>
      <c r="AY52" s="157">
        <v>0</v>
      </c>
      <c r="AZ52" s="16"/>
      <c r="BA52" s="118"/>
      <c r="BB52" s="11"/>
      <c r="BC52" s="122">
        <v>0</v>
      </c>
      <c r="BD52" s="122">
        <v>1</v>
      </c>
      <c r="BE52" s="199" t="s">
        <v>0</v>
      </c>
      <c r="BF52" s="122"/>
      <c r="BG52" s="122"/>
      <c r="BH52" s="298"/>
      <c r="BI52" s="298"/>
      <c r="BJ52" s="298"/>
      <c r="BK52" s="298"/>
      <c r="BL52" s="298"/>
      <c r="BM52" s="298"/>
      <c r="BN52" s="298"/>
      <c r="BO52" s="298"/>
      <c r="BP52" s="298"/>
      <c r="BQ52" s="298"/>
      <c r="BR52" s="298"/>
    </row>
    <row r="53" spans="1:70" s="15" customFormat="1" ht="16.5" thickBot="1">
      <c r="A53" s="31" t="s">
        <v>99</v>
      </c>
      <c r="B53" s="88" t="s">
        <v>100</v>
      </c>
      <c r="C53" s="27">
        <f>SUM(C30:C52)</f>
        <v>4</v>
      </c>
      <c r="D53" s="201"/>
      <c r="E53" s="202">
        <f>SUM(E30:E52)</f>
        <v>3</v>
      </c>
      <c r="F53" s="201" t="s">
        <v>0</v>
      </c>
      <c r="G53" s="204">
        <f>SUM(G29:G51)-G52</f>
        <v>19</v>
      </c>
      <c r="H53" s="204"/>
      <c r="I53" s="205">
        <f>SUM(I29:I52)</f>
        <v>21</v>
      </c>
      <c r="J53" s="122"/>
      <c r="K53" s="122">
        <f>SUM(K29:K52)</f>
        <v>28</v>
      </c>
      <c r="L53" s="300"/>
      <c r="M53" s="31" t="s">
        <v>99</v>
      </c>
      <c r="N53" s="88" t="s">
        <v>100</v>
      </c>
      <c r="O53" s="27">
        <f>SUM(O29:O52)</f>
        <v>4</v>
      </c>
      <c r="P53" s="201"/>
      <c r="Q53" s="202">
        <f>SUM(Q29:Q52)</f>
        <v>3</v>
      </c>
      <c r="R53" s="201">
        <v>-1</v>
      </c>
      <c r="S53" s="204">
        <f>SUM(S29:S51)-S52</f>
        <v>14</v>
      </c>
      <c r="T53" s="204"/>
      <c r="U53" s="205">
        <f>SUM(U29:U52)</f>
        <v>16</v>
      </c>
      <c r="V53" s="122"/>
      <c r="W53" s="124">
        <f>SUM(W29:W52)</f>
        <v>24</v>
      </c>
      <c r="X53" s="302"/>
      <c r="Y53" s="31" t="s">
        <v>99</v>
      </c>
      <c r="Z53" s="88" t="s">
        <v>100</v>
      </c>
      <c r="AA53" s="27">
        <f>SUM(AA29:AA52)</f>
        <v>8</v>
      </c>
      <c r="AB53" s="201"/>
      <c r="AC53" s="202">
        <f>SUM(AC29:AC52)</f>
        <v>9</v>
      </c>
      <c r="AD53" s="201"/>
      <c r="AE53" s="204">
        <f>SUM(AE29:AE51)-AE52</f>
        <v>14</v>
      </c>
      <c r="AF53" s="204"/>
      <c r="AG53" s="205">
        <f>SUM(AG29:AG52)</f>
        <v>15</v>
      </c>
      <c r="AH53" s="122"/>
      <c r="AI53" s="124">
        <f>SUM(AI29:AI52)</f>
        <v>26</v>
      </c>
      <c r="AJ53" s="300"/>
      <c r="AK53" s="31" t="s">
        <v>99</v>
      </c>
      <c r="AL53" s="88" t="s">
        <v>100</v>
      </c>
      <c r="AM53" s="27">
        <f>SUM(AM33:AM52)</f>
        <v>5</v>
      </c>
      <c r="AN53" s="201"/>
      <c r="AO53" s="202">
        <f>SUM(AO33:AO52)</f>
        <v>7</v>
      </c>
      <c r="AP53" s="201">
        <v>-1</v>
      </c>
      <c r="AQ53" s="204">
        <f>SUM(AQ29:AQ51)-AQ52</f>
        <v>20</v>
      </c>
      <c r="AR53" s="204"/>
      <c r="AS53" s="205">
        <f>SUM(AS29:AS52)</f>
        <v>27</v>
      </c>
      <c r="AT53" s="122"/>
      <c r="AU53" s="122">
        <f>SUM(AU29:AU52)</f>
        <v>30</v>
      </c>
      <c r="AV53" s="300"/>
      <c r="AW53" s="31" t="s">
        <v>99</v>
      </c>
      <c r="AX53" s="88" t="s">
        <v>100</v>
      </c>
      <c r="AY53" s="27">
        <f>SUM(AY29:AY52)</f>
        <v>5</v>
      </c>
      <c r="AZ53" s="201"/>
      <c r="BA53" s="202">
        <f>SUM(BA29:BA52)</f>
        <v>14</v>
      </c>
      <c r="BB53" s="203">
        <v>-1</v>
      </c>
      <c r="BC53" s="204">
        <f>SUM(BC29:BC51)-BC52</f>
        <v>15</v>
      </c>
      <c r="BD53" s="204"/>
      <c r="BE53" s="205">
        <f>SUM(BE29:BE52)</f>
        <v>16</v>
      </c>
      <c r="BF53" s="122"/>
      <c r="BG53" s="122">
        <f>SUM(BG29:BG52)</f>
        <v>30</v>
      </c>
      <c r="BH53" s="298"/>
      <c r="BI53" s="298"/>
      <c r="BJ53" s="298"/>
      <c r="BK53" s="298"/>
      <c r="BL53" s="298"/>
      <c r="BM53" s="298"/>
      <c r="BN53" s="298"/>
      <c r="BO53" s="298"/>
      <c r="BP53" s="298"/>
      <c r="BQ53" s="298"/>
      <c r="BR53" s="298"/>
    </row>
    <row r="54" spans="1:70" s="298" customFormat="1">
      <c r="A54" s="305"/>
      <c r="B54" s="297"/>
      <c r="C54" s="300"/>
      <c r="D54" s="300"/>
      <c r="E54" s="304"/>
      <c r="F54" s="300"/>
      <c r="G54" s="302"/>
      <c r="H54" s="302"/>
      <c r="I54" s="302"/>
      <c r="J54" s="302"/>
      <c r="K54" s="302"/>
      <c r="L54" s="300"/>
      <c r="M54" s="303"/>
      <c r="X54" s="302"/>
      <c r="Y54" s="303"/>
      <c r="Z54" s="297"/>
      <c r="AA54" s="300"/>
      <c r="AB54" s="300"/>
      <c r="AC54" s="304"/>
      <c r="AD54" s="300"/>
      <c r="AE54" s="302"/>
      <c r="AF54" s="302"/>
      <c r="AG54" s="302"/>
      <c r="AH54" s="302"/>
      <c r="AI54" s="302"/>
      <c r="AJ54" s="300"/>
      <c r="AK54" s="303"/>
      <c r="AL54" s="297"/>
      <c r="AM54" s="300"/>
      <c r="AN54" s="300"/>
      <c r="AO54" s="304"/>
      <c r="AP54" s="300"/>
      <c r="AQ54" s="302"/>
      <c r="AR54" s="302"/>
      <c r="AS54" s="302"/>
      <c r="AT54" s="302"/>
      <c r="AU54" s="302"/>
      <c r="AV54" s="300"/>
      <c r="AW54" s="303"/>
      <c r="AX54" s="297"/>
      <c r="AY54" s="300"/>
      <c r="AZ54" s="300"/>
      <c r="BA54" s="304"/>
      <c r="BB54" s="297"/>
      <c r="BC54" s="306"/>
      <c r="BD54" s="306"/>
      <c r="BE54" s="306"/>
      <c r="BF54" s="306"/>
      <c r="BG54" s="306"/>
    </row>
    <row r="55" spans="1:70" s="15" customFormat="1">
      <c r="A55" s="303"/>
      <c r="B55" s="14" t="s">
        <v>192</v>
      </c>
      <c r="C55" s="16"/>
      <c r="D55" s="16"/>
      <c r="E55" s="118"/>
      <c r="F55" s="16"/>
      <c r="G55" s="122"/>
      <c r="H55" s="122"/>
      <c r="I55" s="122"/>
      <c r="J55" s="122"/>
      <c r="K55" s="302"/>
      <c r="L55" s="300"/>
      <c r="M55" s="303"/>
      <c r="N55" s="297"/>
      <c r="O55" s="300"/>
      <c r="P55" s="300"/>
      <c r="Q55" s="304"/>
      <c r="R55" s="300"/>
      <c r="S55" s="302"/>
      <c r="T55" s="302"/>
      <c r="U55" s="302"/>
      <c r="V55" s="302"/>
      <c r="W55" s="302"/>
      <c r="X55" s="302"/>
      <c r="Y55" s="303"/>
      <c r="Z55" s="297"/>
      <c r="AA55" s="300"/>
      <c r="AB55" s="300"/>
      <c r="AC55" s="304"/>
      <c r="AD55" s="300"/>
      <c r="AE55" s="302"/>
      <c r="AF55" s="302"/>
      <c r="AG55" s="302"/>
      <c r="AH55" s="302"/>
      <c r="AI55" s="302"/>
      <c r="AJ55" s="300"/>
      <c r="AK55" s="303"/>
      <c r="AL55" s="297"/>
      <c r="AM55" s="300"/>
      <c r="AN55" s="300"/>
      <c r="AO55" s="304"/>
      <c r="AP55" s="300"/>
      <c r="AQ55" s="302"/>
      <c r="AR55" s="302"/>
      <c r="AS55" s="302"/>
      <c r="AT55" s="302"/>
      <c r="AU55" s="302"/>
      <c r="AV55" s="300"/>
      <c r="AW55" s="303"/>
      <c r="AX55" s="297"/>
      <c r="AY55" s="300"/>
      <c r="AZ55" s="300"/>
      <c r="BA55" s="304"/>
      <c r="BB55" s="297"/>
      <c r="BC55" s="306"/>
      <c r="BD55" s="306"/>
      <c r="BE55" s="306"/>
      <c r="BF55" s="306"/>
      <c r="BG55" s="306"/>
      <c r="BH55" s="298"/>
      <c r="BI55" s="298"/>
      <c r="BJ55" s="298"/>
      <c r="BK55" s="298"/>
      <c r="BL55" s="298"/>
      <c r="BM55" s="298"/>
      <c r="BN55" s="298"/>
      <c r="BO55" s="298"/>
      <c r="BP55" s="298"/>
      <c r="BQ55" s="298"/>
      <c r="BR55" s="298"/>
    </row>
    <row r="56" spans="1:70" s="15" customFormat="1">
      <c r="A56" s="303"/>
      <c r="B56" s="294" t="s">
        <v>193</v>
      </c>
      <c r="C56" s="16"/>
      <c r="D56" s="16"/>
      <c r="E56" s="118"/>
      <c r="F56" s="16"/>
      <c r="G56" s="122"/>
      <c r="H56" s="122"/>
      <c r="I56" s="122"/>
      <c r="J56" s="122"/>
      <c r="K56" s="302"/>
      <c r="L56" s="300"/>
      <c r="M56" s="303"/>
      <c r="N56" s="297" t="s">
        <v>0</v>
      </c>
      <c r="O56" s="300"/>
      <c r="P56" s="300"/>
      <c r="Q56" s="304"/>
      <c r="R56" s="300"/>
      <c r="S56" s="302"/>
      <c r="T56" s="302"/>
      <c r="U56" s="302"/>
      <c r="V56" s="302"/>
      <c r="W56" s="302"/>
      <c r="X56" s="302"/>
      <c r="Y56" s="303"/>
      <c r="Z56" s="297"/>
      <c r="AA56" s="300"/>
      <c r="AB56" s="300"/>
      <c r="AC56" s="304"/>
      <c r="AD56" s="300"/>
      <c r="AE56" s="302"/>
      <c r="AF56" s="302"/>
      <c r="AG56" s="302"/>
      <c r="AH56" s="302"/>
      <c r="AI56" s="302"/>
      <c r="AJ56" s="300"/>
      <c r="AK56" s="303"/>
      <c r="AL56" s="297"/>
      <c r="AM56" s="300"/>
      <c r="AN56" s="300"/>
      <c r="AO56" s="304"/>
      <c r="AP56" s="300"/>
      <c r="AQ56" s="302"/>
      <c r="AR56" s="302"/>
      <c r="AS56" s="302"/>
      <c r="AT56" s="302"/>
      <c r="AU56" s="302"/>
      <c r="AV56" s="300"/>
      <c r="AW56" s="303"/>
      <c r="AX56" s="297"/>
      <c r="AY56" s="300"/>
      <c r="AZ56" s="300"/>
      <c r="BA56" s="304"/>
      <c r="BB56" s="297"/>
      <c r="BC56" s="306"/>
      <c r="BD56" s="306"/>
      <c r="BE56" s="306"/>
      <c r="BF56" s="306"/>
      <c r="BG56" s="306"/>
      <c r="BH56" s="298"/>
      <c r="BI56" s="298"/>
      <c r="BJ56" s="298"/>
      <c r="BK56" s="298"/>
      <c r="BL56" s="298"/>
      <c r="BM56" s="298"/>
      <c r="BN56" s="298"/>
      <c r="BO56" s="298"/>
      <c r="BP56" s="298"/>
      <c r="BQ56" s="298"/>
      <c r="BR56" s="298"/>
    </row>
    <row r="57" spans="1:70">
      <c r="A57" s="303"/>
      <c r="B57" s="308">
        <v>44809</v>
      </c>
      <c r="K57" s="302"/>
      <c r="M57" s="303"/>
      <c r="N57" s="297"/>
      <c r="O57" s="300"/>
      <c r="P57" s="300"/>
      <c r="Q57" s="304"/>
      <c r="R57" s="300"/>
      <c r="S57" s="302"/>
      <c r="T57" s="302"/>
      <c r="U57" s="302"/>
      <c r="V57" s="302"/>
      <c r="W57" s="302"/>
      <c r="Y57" s="303"/>
      <c r="Z57" s="297"/>
      <c r="AA57" s="300"/>
      <c r="AB57" s="300"/>
      <c r="AC57" s="304"/>
      <c r="AD57" s="300"/>
      <c r="AE57" s="302"/>
      <c r="AF57" s="302"/>
      <c r="AG57" s="302"/>
      <c r="AH57" s="302"/>
      <c r="AI57" s="302"/>
      <c r="AK57" s="303"/>
      <c r="AL57" s="297"/>
      <c r="AM57" s="300"/>
      <c r="AN57" s="300"/>
      <c r="AO57" s="304"/>
      <c r="AP57" s="300"/>
      <c r="AQ57" s="302"/>
      <c r="AR57" s="302"/>
      <c r="AS57" s="302"/>
      <c r="AT57" s="302"/>
      <c r="AU57" s="302"/>
      <c r="AW57" s="303"/>
      <c r="AX57" s="297"/>
      <c r="AY57" s="300"/>
      <c r="AZ57" s="300"/>
      <c r="BA57" s="304"/>
      <c r="BB57" s="297"/>
      <c r="BC57" s="306"/>
      <c r="BD57" s="306"/>
      <c r="BE57" s="306"/>
      <c r="BF57" s="306"/>
      <c r="BG57" s="306"/>
    </row>
    <row r="58" spans="1:70" s="15" customFormat="1">
      <c r="A58" s="303" t="s">
        <v>0</v>
      </c>
      <c r="B58" s="305"/>
      <c r="C58" s="16"/>
      <c r="D58" s="16"/>
      <c r="E58" s="118"/>
      <c r="F58" s="16"/>
      <c r="G58" s="122"/>
      <c r="H58" s="122"/>
      <c r="I58" s="122"/>
      <c r="J58" s="122"/>
      <c r="K58" s="302"/>
      <c r="L58" s="300"/>
      <c r="M58" s="303"/>
      <c r="N58" s="297"/>
      <c r="O58" s="300"/>
      <c r="P58" s="300"/>
      <c r="Q58" s="304"/>
      <c r="R58" s="300"/>
      <c r="S58" s="302"/>
      <c r="T58" s="302"/>
      <c r="U58" s="302"/>
      <c r="V58" s="302"/>
      <c r="W58" s="302"/>
      <c r="X58" s="302"/>
      <c r="Y58" s="303"/>
      <c r="Z58" s="297"/>
      <c r="AA58" s="300"/>
      <c r="AB58" s="300"/>
      <c r="AC58" s="304"/>
      <c r="AD58" s="300"/>
      <c r="AE58" s="302"/>
      <c r="AF58" s="302"/>
      <c r="AG58" s="302"/>
      <c r="AH58" s="302"/>
      <c r="AI58" s="302"/>
      <c r="AJ58" s="300"/>
      <c r="AK58" s="303"/>
      <c r="AL58" s="297"/>
      <c r="AM58" s="300"/>
      <c r="AN58" s="300"/>
      <c r="AO58" s="304"/>
      <c r="AP58" s="300"/>
      <c r="AQ58" s="302"/>
      <c r="AR58" s="302"/>
      <c r="AS58" s="302"/>
      <c r="AT58" s="302"/>
      <c r="AU58" s="302"/>
      <c r="AV58" s="300"/>
      <c r="AW58" s="303"/>
      <c r="AX58" s="297"/>
      <c r="AY58" s="300"/>
      <c r="AZ58" s="300"/>
      <c r="BA58" s="304"/>
      <c r="BB58" s="297"/>
      <c r="BC58" s="306"/>
      <c r="BD58" s="306"/>
      <c r="BE58" s="306"/>
      <c r="BF58" s="306"/>
      <c r="BG58" s="306"/>
      <c r="BH58" s="298"/>
      <c r="BI58" s="298"/>
      <c r="BJ58" s="298"/>
      <c r="BK58" s="298"/>
      <c r="BL58" s="298"/>
      <c r="BM58" s="298"/>
      <c r="BN58" s="298"/>
      <c r="BO58" s="298"/>
      <c r="BP58" s="298"/>
      <c r="BQ58" s="298"/>
      <c r="BR58" s="298"/>
    </row>
    <row r="59" spans="1:70">
      <c r="A59" s="303"/>
      <c r="B59" s="307" t="s">
        <v>0</v>
      </c>
      <c r="K59" s="302"/>
      <c r="M59" s="303"/>
      <c r="N59" s="297"/>
      <c r="O59" s="300"/>
      <c r="P59" s="300"/>
      <c r="Q59" s="304"/>
      <c r="R59" s="300"/>
      <c r="S59" s="302"/>
      <c r="T59" s="302"/>
      <c r="U59" s="302"/>
      <c r="V59" s="302"/>
      <c r="W59" s="302"/>
      <c r="Y59" s="303"/>
      <c r="Z59" s="297"/>
      <c r="AA59" s="300"/>
      <c r="AB59" s="300"/>
      <c r="AC59" s="304"/>
      <c r="AD59" s="300"/>
      <c r="AE59" s="302"/>
      <c r="AF59" s="302"/>
      <c r="AG59" s="302"/>
      <c r="AH59" s="302"/>
      <c r="AI59" s="302"/>
      <c r="AK59" s="303"/>
      <c r="AL59" s="297"/>
      <c r="AM59" s="300"/>
      <c r="AN59" s="300"/>
      <c r="AO59" s="304"/>
      <c r="AP59" s="300"/>
      <c r="AQ59" s="302"/>
      <c r="AR59" s="302"/>
      <c r="AS59" s="302"/>
      <c r="AT59" s="302"/>
      <c r="AU59" s="302"/>
      <c r="AW59" s="303"/>
      <c r="AX59" s="297"/>
      <c r="AY59" s="300"/>
      <c r="AZ59" s="300"/>
      <c r="BA59" s="304"/>
      <c r="BB59" s="297"/>
      <c r="BC59" s="306"/>
      <c r="BD59" s="306"/>
      <c r="BE59" s="306"/>
      <c r="BF59" s="306"/>
      <c r="BG59" s="306"/>
    </row>
    <row r="60" spans="1:70">
      <c r="A60" s="303"/>
      <c r="B60" s="297" t="s">
        <v>0</v>
      </c>
      <c r="K60" s="302"/>
      <c r="M60" s="303"/>
      <c r="N60" s="297"/>
      <c r="O60" s="300"/>
      <c r="P60" s="300"/>
      <c r="Q60" s="304"/>
      <c r="R60" s="300"/>
      <c r="S60" s="302"/>
      <c r="T60" s="302"/>
      <c r="U60" s="302"/>
      <c r="V60" s="302"/>
      <c r="W60" s="302"/>
      <c r="Y60" s="303"/>
      <c r="Z60" s="297"/>
      <c r="AA60" s="300"/>
      <c r="AB60" s="300"/>
      <c r="AC60" s="304"/>
      <c r="AD60" s="300"/>
      <c r="AE60" s="302"/>
      <c r="AF60" s="302"/>
      <c r="AG60" s="302"/>
      <c r="AH60" s="302"/>
      <c r="AI60" s="302"/>
      <c r="AK60" s="303"/>
      <c r="AL60" s="297"/>
      <c r="AM60" s="300"/>
      <c r="AN60" s="300"/>
      <c r="AO60" s="304"/>
      <c r="AP60" s="300"/>
      <c r="AQ60" s="302"/>
      <c r="AR60" s="302"/>
      <c r="AS60" s="302"/>
      <c r="AT60" s="302"/>
      <c r="AU60" s="302"/>
      <c r="AW60" s="303"/>
      <c r="AX60" s="297"/>
      <c r="AY60" s="300"/>
      <c r="AZ60" s="300"/>
      <c r="BA60" s="304"/>
      <c r="BB60" s="297"/>
      <c r="BC60" s="306"/>
      <c r="BD60" s="306"/>
      <c r="BE60" s="306"/>
      <c r="BF60" s="306"/>
      <c r="BG60" s="306"/>
    </row>
    <row r="61" spans="1:70">
      <c r="A61" s="303"/>
      <c r="B61" s="297"/>
      <c r="K61" s="302"/>
      <c r="M61" s="303"/>
      <c r="N61" s="297"/>
      <c r="O61" s="300"/>
      <c r="P61" s="300"/>
      <c r="Q61" s="304"/>
      <c r="R61" s="300"/>
      <c r="S61" s="302"/>
      <c r="T61" s="302"/>
      <c r="U61" s="302"/>
      <c r="V61" s="302"/>
      <c r="W61" s="302"/>
      <c r="Y61" s="303"/>
      <c r="Z61" s="297"/>
      <c r="AA61" s="300"/>
      <c r="AB61" s="300"/>
      <c r="AC61" s="304"/>
      <c r="AD61" s="300"/>
      <c r="AE61" s="302"/>
      <c r="AF61" s="302"/>
      <c r="AG61" s="302"/>
      <c r="AH61" s="302"/>
      <c r="AI61" s="302"/>
      <c r="AK61" s="303"/>
      <c r="AL61" s="297"/>
      <c r="AM61" s="300"/>
      <c r="AN61" s="300"/>
      <c r="AO61" s="304"/>
      <c r="AP61" s="300"/>
      <c r="AQ61" s="302"/>
      <c r="AR61" s="302"/>
      <c r="AS61" s="302"/>
      <c r="AT61" s="302"/>
      <c r="AU61" s="302"/>
      <c r="AW61" s="303"/>
      <c r="AX61" s="297"/>
      <c r="AY61" s="300"/>
      <c r="AZ61" s="300"/>
      <c r="BA61" s="304"/>
      <c r="BB61" s="297"/>
      <c r="BC61" s="306"/>
      <c r="BD61" s="306"/>
      <c r="BE61" s="306"/>
      <c r="BF61" s="306"/>
      <c r="BG61" s="306"/>
    </row>
    <row r="62" spans="1:70">
      <c r="A62" s="303"/>
      <c r="B62" s="297"/>
      <c r="K62" s="302"/>
      <c r="M62" s="303"/>
      <c r="N62" s="297"/>
      <c r="O62" s="300"/>
      <c r="P62" s="300"/>
      <c r="Q62" s="304"/>
      <c r="R62" s="300"/>
      <c r="S62" s="302"/>
      <c r="T62" s="302"/>
      <c r="U62" s="302"/>
      <c r="V62" s="302"/>
      <c r="W62" s="302"/>
      <c r="Y62" s="303"/>
      <c r="Z62" s="297"/>
      <c r="AA62" s="300"/>
      <c r="AB62" s="300"/>
      <c r="AC62" s="304"/>
      <c r="AD62" s="300"/>
      <c r="AE62" s="302"/>
      <c r="AF62" s="302"/>
      <c r="AG62" s="302"/>
      <c r="AH62" s="302"/>
      <c r="AI62" s="302"/>
      <c r="AK62" s="303"/>
      <c r="AL62" s="297"/>
      <c r="AM62" s="300"/>
      <c r="AN62" s="300"/>
      <c r="AO62" s="304"/>
      <c r="AP62" s="300"/>
      <c r="AQ62" s="302"/>
      <c r="AR62" s="302"/>
      <c r="AS62" s="302"/>
      <c r="AT62" s="302"/>
      <c r="AU62" s="302"/>
      <c r="AW62" s="303"/>
      <c r="AX62" s="297"/>
      <c r="AY62" s="300"/>
      <c r="AZ62" s="300"/>
      <c r="BA62" s="304"/>
      <c r="BB62" s="297"/>
      <c r="BC62" s="306"/>
      <c r="BD62" s="306"/>
      <c r="BE62" s="306"/>
      <c r="BF62" s="306"/>
      <c r="BG62" s="306"/>
    </row>
    <row r="63" spans="1:70">
      <c r="A63" s="303"/>
      <c r="B63" s="297"/>
      <c r="C63" s="300"/>
      <c r="D63" s="300"/>
      <c r="E63" s="304"/>
      <c r="F63" s="300"/>
      <c r="G63" s="302"/>
      <c r="H63" s="302"/>
      <c r="I63" s="302"/>
      <c r="J63" s="302"/>
      <c r="K63" s="302"/>
      <c r="M63" s="303"/>
      <c r="N63" s="297"/>
      <c r="O63" s="300"/>
      <c r="P63" s="300"/>
      <c r="Q63" s="304"/>
      <c r="R63" s="300"/>
      <c r="S63" s="302"/>
      <c r="T63" s="302"/>
      <c r="U63" s="302"/>
      <c r="V63" s="302"/>
      <c r="W63" s="302"/>
      <c r="Y63" s="303"/>
      <c r="Z63" s="297"/>
      <c r="AA63" s="300"/>
      <c r="AB63" s="300"/>
      <c r="AC63" s="304"/>
      <c r="AD63" s="300"/>
      <c r="AE63" s="302"/>
      <c r="AF63" s="302"/>
      <c r="AG63" s="302"/>
      <c r="AH63" s="302"/>
      <c r="AI63" s="302"/>
      <c r="AK63" s="303"/>
      <c r="AL63" s="297"/>
      <c r="AM63" s="300"/>
      <c r="AN63" s="300"/>
      <c r="AO63" s="304"/>
      <c r="AP63" s="300"/>
      <c r="AQ63" s="302"/>
      <c r="AR63" s="302"/>
      <c r="AS63" s="302"/>
      <c r="AT63" s="302"/>
      <c r="AU63" s="302"/>
      <c r="AW63" s="303"/>
      <c r="AX63" s="297"/>
      <c r="AY63" s="300"/>
      <c r="AZ63" s="300"/>
      <c r="BA63" s="304"/>
      <c r="BB63" s="297"/>
      <c r="BC63" s="306"/>
      <c r="BD63" s="306"/>
      <c r="BE63" s="306"/>
      <c r="BF63" s="306"/>
      <c r="BG63" s="306"/>
    </row>
    <row r="64" spans="1:70">
      <c r="A64" s="303"/>
      <c r="B64" s="297"/>
      <c r="C64" s="300"/>
      <c r="D64" s="300"/>
      <c r="E64" s="304"/>
      <c r="F64" s="300"/>
      <c r="G64" s="302"/>
      <c r="H64" s="302"/>
      <c r="I64" s="302"/>
      <c r="J64" s="302"/>
      <c r="K64" s="302"/>
      <c r="M64" s="303"/>
      <c r="N64" s="297"/>
      <c r="O64" s="300"/>
      <c r="P64" s="300"/>
      <c r="Q64" s="304"/>
      <c r="R64" s="300"/>
      <c r="S64" s="302"/>
      <c r="T64" s="302"/>
      <c r="U64" s="302"/>
      <c r="V64" s="302"/>
      <c r="W64" s="302"/>
      <c r="Y64" s="303"/>
      <c r="Z64" s="297"/>
      <c r="AA64" s="300"/>
      <c r="AB64" s="300"/>
      <c r="AC64" s="304"/>
      <c r="AD64" s="300"/>
      <c r="AE64" s="302"/>
      <c r="AF64" s="302"/>
      <c r="AG64" s="302"/>
      <c r="AH64" s="302"/>
      <c r="AI64" s="302"/>
      <c r="AK64" s="303"/>
      <c r="AL64" s="297"/>
      <c r="AM64" s="300"/>
      <c r="AN64" s="300"/>
      <c r="AO64" s="304"/>
      <c r="AP64" s="300"/>
      <c r="AQ64" s="302"/>
      <c r="AR64" s="302"/>
      <c r="AS64" s="302"/>
      <c r="AT64" s="302"/>
      <c r="AU64" s="302"/>
      <c r="AW64" s="303"/>
      <c r="AX64" s="297"/>
      <c r="AY64" s="300"/>
      <c r="AZ64" s="300"/>
      <c r="BA64" s="304"/>
      <c r="BB64" s="297"/>
      <c r="BC64" s="306"/>
      <c r="BD64" s="306"/>
      <c r="BE64" s="306"/>
      <c r="BF64" s="306"/>
      <c r="BG64" s="306"/>
    </row>
    <row r="65" spans="1:59">
      <c r="A65" s="303"/>
      <c r="B65" s="297"/>
      <c r="C65" s="300"/>
      <c r="D65" s="300"/>
      <c r="E65" s="304"/>
      <c r="F65" s="300"/>
      <c r="G65" s="302"/>
      <c r="H65" s="302"/>
      <c r="I65" s="302"/>
      <c r="J65" s="302"/>
      <c r="K65" s="302"/>
      <c r="M65" s="303"/>
      <c r="N65" s="297"/>
      <c r="O65" s="300"/>
      <c r="P65" s="300"/>
      <c r="Q65" s="304"/>
      <c r="R65" s="300"/>
      <c r="S65" s="302"/>
      <c r="T65" s="302"/>
      <c r="U65" s="302"/>
      <c r="V65" s="302"/>
      <c r="W65" s="302"/>
      <c r="Y65" s="303"/>
      <c r="Z65" s="297"/>
      <c r="AA65" s="300"/>
      <c r="AB65" s="300"/>
      <c r="AC65" s="304"/>
      <c r="AD65" s="300"/>
      <c r="AE65" s="302"/>
      <c r="AF65" s="302"/>
      <c r="AG65" s="302"/>
      <c r="AH65" s="302"/>
      <c r="AI65" s="302"/>
      <c r="AK65" s="303"/>
      <c r="AL65" s="297"/>
      <c r="AM65" s="300"/>
      <c r="AN65" s="300"/>
      <c r="AO65" s="304"/>
      <c r="AP65" s="300"/>
      <c r="AQ65" s="302"/>
      <c r="AR65" s="302"/>
      <c r="AS65" s="302"/>
      <c r="AT65" s="302"/>
      <c r="AU65" s="302"/>
      <c r="AW65" s="303"/>
      <c r="AX65" s="297"/>
      <c r="AY65" s="300"/>
      <c r="AZ65" s="300"/>
      <c r="BA65" s="304"/>
      <c r="BB65" s="297"/>
      <c r="BC65" s="306"/>
      <c r="BD65" s="306"/>
      <c r="BE65" s="306"/>
      <c r="BF65" s="306"/>
      <c r="BG65" s="306"/>
    </row>
    <row r="66" spans="1:59">
      <c r="A66" s="303"/>
      <c r="B66" s="297"/>
      <c r="C66" s="300"/>
      <c r="D66" s="300"/>
      <c r="E66" s="304"/>
      <c r="F66" s="300"/>
      <c r="G66" s="302"/>
      <c r="H66" s="302"/>
      <c r="I66" s="302"/>
      <c r="J66" s="302"/>
      <c r="K66" s="302"/>
      <c r="M66" s="303"/>
      <c r="N66" s="297"/>
      <c r="O66" s="300"/>
      <c r="P66" s="300"/>
      <c r="Q66" s="304"/>
      <c r="R66" s="300"/>
      <c r="S66" s="302"/>
      <c r="T66" s="302"/>
      <c r="U66" s="302"/>
      <c r="V66" s="302"/>
      <c r="W66" s="302"/>
      <c r="Y66" s="303"/>
      <c r="Z66" s="297"/>
      <c r="AA66" s="300"/>
      <c r="AB66" s="300"/>
      <c r="AC66" s="304"/>
      <c r="AD66" s="300"/>
      <c r="AE66" s="302"/>
      <c r="AF66" s="302"/>
      <c r="AG66" s="302"/>
      <c r="AH66" s="302"/>
      <c r="AI66" s="302"/>
      <c r="AK66" s="303"/>
      <c r="AL66" s="297"/>
      <c r="AM66" s="300"/>
      <c r="AN66" s="300"/>
      <c r="AO66" s="304"/>
      <c r="AP66" s="300"/>
      <c r="AQ66" s="302"/>
      <c r="AR66" s="302"/>
      <c r="AS66" s="302"/>
      <c r="AT66" s="302"/>
      <c r="AU66" s="302"/>
      <c r="AW66" s="303"/>
      <c r="AX66" s="297"/>
      <c r="AY66" s="300"/>
      <c r="AZ66" s="300"/>
      <c r="BA66" s="304"/>
      <c r="BB66" s="297"/>
      <c r="BC66" s="306"/>
      <c r="BD66" s="306"/>
      <c r="BE66" s="306"/>
      <c r="BF66" s="306"/>
      <c r="BG66" s="306"/>
    </row>
    <row r="67" spans="1:59">
      <c r="A67" s="303"/>
      <c r="B67" s="297"/>
      <c r="C67" s="300"/>
      <c r="D67" s="300"/>
      <c r="E67" s="304"/>
      <c r="F67" s="300"/>
      <c r="G67" s="302"/>
      <c r="H67" s="302"/>
      <c r="I67" s="302"/>
      <c r="J67" s="302"/>
      <c r="K67" s="302"/>
      <c r="M67" s="303"/>
      <c r="N67" s="297"/>
      <c r="O67" s="300"/>
      <c r="P67" s="300"/>
      <c r="Q67" s="304"/>
      <c r="R67" s="300"/>
      <c r="S67" s="302"/>
      <c r="T67" s="302"/>
      <c r="U67" s="302"/>
      <c r="V67" s="302"/>
      <c r="W67" s="302"/>
      <c r="Y67" s="303"/>
      <c r="Z67" s="297"/>
      <c r="AA67" s="300"/>
      <c r="AB67" s="300"/>
      <c r="AC67" s="304"/>
      <c r="AD67" s="300"/>
      <c r="AE67" s="302"/>
      <c r="AF67" s="302"/>
      <c r="AG67" s="302"/>
      <c r="AH67" s="302"/>
      <c r="AI67" s="302"/>
      <c r="AK67" s="303"/>
      <c r="AL67" s="297"/>
      <c r="AM67" s="300"/>
      <c r="AN67" s="300"/>
      <c r="AO67" s="304"/>
      <c r="AP67" s="300"/>
      <c r="AQ67" s="302"/>
      <c r="AR67" s="302"/>
      <c r="AS67" s="302"/>
      <c r="AT67" s="302"/>
      <c r="AU67" s="302"/>
      <c r="AW67" s="303"/>
      <c r="AX67" s="297"/>
      <c r="AY67" s="300"/>
      <c r="AZ67" s="300"/>
      <c r="BA67" s="304"/>
      <c r="BB67" s="297"/>
      <c r="BC67" s="306"/>
      <c r="BD67" s="306"/>
      <c r="BE67" s="306"/>
      <c r="BF67" s="306"/>
      <c r="BG67" s="306"/>
    </row>
    <row r="68" spans="1:59">
      <c r="A68" s="303"/>
      <c r="B68" s="297"/>
      <c r="C68" s="300"/>
      <c r="D68" s="300"/>
      <c r="E68" s="304"/>
      <c r="F68" s="300"/>
      <c r="G68" s="302"/>
      <c r="H68" s="302"/>
      <c r="I68" s="302"/>
      <c r="J68" s="302"/>
      <c r="K68" s="302"/>
      <c r="M68" s="303"/>
      <c r="N68" s="297"/>
      <c r="O68" s="300"/>
      <c r="P68" s="300"/>
      <c r="Q68" s="304"/>
      <c r="R68" s="300"/>
      <c r="S68" s="302"/>
      <c r="T68" s="302"/>
      <c r="U68" s="302"/>
      <c r="V68" s="302"/>
      <c r="W68" s="302"/>
      <c r="Y68" s="303"/>
      <c r="Z68" s="297"/>
      <c r="AA68" s="300"/>
      <c r="AB68" s="300"/>
      <c r="AC68" s="304"/>
      <c r="AD68" s="300"/>
      <c r="AE68" s="302"/>
      <c r="AF68" s="302"/>
      <c r="AG68" s="302"/>
      <c r="AH68" s="302"/>
      <c r="AI68" s="302"/>
      <c r="AK68" s="303"/>
      <c r="AL68" s="297"/>
      <c r="AM68" s="300"/>
      <c r="AN68" s="300"/>
      <c r="AO68" s="304"/>
      <c r="AP68" s="300"/>
      <c r="AQ68" s="302"/>
      <c r="AR68" s="302"/>
      <c r="AS68" s="302"/>
      <c r="AT68" s="302"/>
      <c r="AU68" s="302"/>
      <c r="AW68" s="303"/>
      <c r="AX68" s="297"/>
      <c r="AY68" s="300"/>
      <c r="AZ68" s="300"/>
      <c r="BA68" s="304"/>
      <c r="BB68" s="297"/>
      <c r="BC68" s="306"/>
      <c r="BD68" s="306"/>
      <c r="BE68" s="306"/>
      <c r="BF68" s="306"/>
      <c r="BG68" s="306"/>
    </row>
    <row r="69" spans="1:59">
      <c r="A69" s="303"/>
      <c r="B69" s="297"/>
      <c r="C69" s="300"/>
      <c r="D69" s="300"/>
      <c r="E69" s="304"/>
      <c r="F69" s="300"/>
      <c r="G69" s="302"/>
      <c r="H69" s="302"/>
      <c r="I69" s="302"/>
      <c r="J69" s="302"/>
      <c r="K69" s="302"/>
      <c r="M69" s="303"/>
      <c r="N69" s="297"/>
      <c r="O69" s="300"/>
      <c r="P69" s="300"/>
      <c r="Q69" s="304"/>
      <c r="R69" s="300"/>
      <c r="S69" s="302"/>
      <c r="T69" s="302"/>
      <c r="U69" s="302"/>
      <c r="V69" s="302"/>
      <c r="W69" s="302"/>
      <c r="Y69" s="303"/>
      <c r="Z69" s="297"/>
      <c r="AA69" s="300"/>
      <c r="AB69" s="300"/>
      <c r="AC69" s="304"/>
      <c r="AD69" s="300"/>
      <c r="AE69" s="302"/>
      <c r="AF69" s="302"/>
      <c r="AG69" s="302"/>
      <c r="AH69" s="302"/>
      <c r="AI69" s="302"/>
      <c r="AK69" s="303"/>
      <c r="AL69" s="297"/>
      <c r="AM69" s="300"/>
      <c r="AN69" s="300"/>
      <c r="AO69" s="304"/>
      <c r="AP69" s="300"/>
      <c r="AQ69" s="302"/>
      <c r="AR69" s="302"/>
      <c r="AS69" s="302"/>
      <c r="AT69" s="302"/>
      <c r="AU69" s="302"/>
      <c r="AW69" s="303"/>
      <c r="AX69" s="297"/>
      <c r="AY69" s="300"/>
      <c r="AZ69" s="300"/>
      <c r="BA69" s="304"/>
      <c r="BB69" s="297"/>
      <c r="BC69" s="306"/>
      <c r="BD69" s="306"/>
      <c r="BE69" s="306"/>
      <c r="BF69" s="306"/>
      <c r="BG69" s="306"/>
    </row>
    <row r="70" spans="1:59">
      <c r="A70" s="303"/>
      <c r="B70" s="297"/>
      <c r="C70" s="300"/>
      <c r="D70" s="300"/>
      <c r="E70" s="304"/>
      <c r="F70" s="300"/>
      <c r="G70" s="302"/>
      <c r="H70" s="302"/>
      <c r="I70" s="302"/>
      <c r="J70" s="302"/>
      <c r="K70" s="302"/>
      <c r="M70" s="303"/>
      <c r="N70" s="297"/>
      <c r="O70" s="300"/>
      <c r="P70" s="300"/>
      <c r="Q70" s="304"/>
      <c r="R70" s="300"/>
      <c r="S70" s="302"/>
      <c r="T70" s="302"/>
      <c r="U70" s="302"/>
      <c r="V70" s="302"/>
      <c r="W70" s="302"/>
      <c r="Y70" s="303"/>
      <c r="Z70" s="297"/>
      <c r="AA70" s="300"/>
      <c r="AB70" s="300"/>
      <c r="AC70" s="304"/>
      <c r="AD70" s="300"/>
      <c r="AE70" s="302"/>
      <c r="AF70" s="302"/>
      <c r="AG70" s="302"/>
      <c r="AH70" s="302"/>
      <c r="AI70" s="302"/>
      <c r="AK70" s="303"/>
      <c r="AL70" s="297"/>
      <c r="AM70" s="300"/>
      <c r="AN70" s="300"/>
      <c r="AO70" s="304"/>
      <c r="AP70" s="300"/>
      <c r="AQ70" s="302"/>
      <c r="AR70" s="302"/>
      <c r="AS70" s="302"/>
      <c r="AT70" s="302"/>
      <c r="AU70" s="302"/>
      <c r="AW70" s="303"/>
      <c r="AX70" s="297"/>
      <c r="AY70" s="300"/>
      <c r="AZ70" s="300"/>
      <c r="BA70" s="304"/>
      <c r="BB70" s="297"/>
      <c r="BC70" s="306"/>
      <c r="BD70" s="306"/>
      <c r="BE70" s="306"/>
      <c r="BF70" s="306"/>
      <c r="BG70" s="306"/>
    </row>
    <row r="71" spans="1:59">
      <c r="A71" s="303"/>
      <c r="B71" s="297"/>
      <c r="C71" s="300"/>
      <c r="D71" s="300"/>
      <c r="E71" s="304"/>
      <c r="F71" s="300"/>
      <c r="G71" s="302"/>
      <c r="H71" s="302"/>
      <c r="I71" s="302"/>
      <c r="J71" s="302"/>
      <c r="K71" s="302"/>
      <c r="M71" s="303"/>
      <c r="N71" s="297"/>
      <c r="O71" s="300"/>
      <c r="P71" s="300"/>
      <c r="Q71" s="304"/>
      <c r="R71" s="300"/>
      <c r="S71" s="302"/>
      <c r="T71" s="302"/>
      <c r="U71" s="302"/>
      <c r="V71" s="302"/>
      <c r="W71" s="302"/>
      <c r="Y71" s="303"/>
      <c r="Z71" s="297"/>
      <c r="AA71" s="300"/>
      <c r="AB71" s="300"/>
      <c r="AC71" s="304"/>
      <c r="AD71" s="300"/>
      <c r="AE71" s="302"/>
      <c r="AF71" s="302"/>
      <c r="AG71" s="302"/>
      <c r="AH71" s="302"/>
      <c r="AI71" s="302"/>
      <c r="AK71" s="303"/>
      <c r="AL71" s="297"/>
      <c r="AM71" s="300"/>
      <c r="AN71" s="300"/>
      <c r="AO71" s="304"/>
      <c r="AP71" s="300"/>
      <c r="AQ71" s="302"/>
      <c r="AR71" s="302"/>
      <c r="AS71" s="302"/>
      <c r="AT71" s="302"/>
      <c r="AU71" s="302"/>
      <c r="AW71" s="303"/>
      <c r="AX71" s="297"/>
      <c r="AY71" s="300"/>
      <c r="AZ71" s="300"/>
      <c r="BA71" s="304"/>
      <c r="BB71" s="297"/>
      <c r="BC71" s="306"/>
      <c r="BD71" s="306"/>
      <c r="BE71" s="306"/>
      <c r="BF71" s="306"/>
      <c r="BG71" s="306"/>
    </row>
    <row r="72" spans="1:59">
      <c r="A72" s="303"/>
      <c r="B72" s="297"/>
      <c r="C72" s="300"/>
      <c r="D72" s="300"/>
      <c r="E72" s="304"/>
      <c r="F72" s="300"/>
      <c r="G72" s="302"/>
      <c r="H72" s="302"/>
      <c r="I72" s="302"/>
      <c r="J72" s="302"/>
      <c r="K72" s="302"/>
      <c r="M72" s="303"/>
      <c r="N72" s="297"/>
      <c r="O72" s="300"/>
      <c r="P72" s="300"/>
      <c r="Q72" s="304"/>
      <c r="R72" s="300"/>
      <c r="S72" s="302"/>
      <c r="T72" s="302"/>
      <c r="U72" s="302"/>
      <c r="V72" s="302"/>
      <c r="W72" s="302"/>
      <c r="Y72" s="303"/>
      <c r="Z72" s="297"/>
      <c r="AA72" s="300"/>
      <c r="AB72" s="300"/>
      <c r="AC72" s="304"/>
      <c r="AD72" s="300"/>
      <c r="AE72" s="302"/>
      <c r="AF72" s="302"/>
      <c r="AG72" s="302"/>
      <c r="AH72" s="302"/>
      <c r="AI72" s="302"/>
      <c r="AK72" s="303"/>
      <c r="AL72" s="297"/>
      <c r="AM72" s="300"/>
      <c r="AN72" s="300"/>
      <c r="AO72" s="304"/>
      <c r="AP72" s="300"/>
      <c r="AQ72" s="302"/>
      <c r="AR72" s="302"/>
      <c r="AS72" s="302"/>
      <c r="AT72" s="302"/>
      <c r="AU72" s="302"/>
      <c r="AW72" s="303"/>
      <c r="AX72" s="297"/>
      <c r="AY72" s="300"/>
      <c r="AZ72" s="300"/>
      <c r="BA72" s="304"/>
      <c r="BB72" s="297"/>
      <c r="BC72" s="306"/>
      <c r="BD72" s="306"/>
      <c r="BE72" s="306"/>
      <c r="BF72" s="306"/>
      <c r="BG72" s="306"/>
    </row>
    <row r="73" spans="1:59">
      <c r="A73" s="303"/>
      <c r="B73" s="297"/>
      <c r="C73" s="300"/>
      <c r="D73" s="300"/>
      <c r="E73" s="304"/>
      <c r="F73" s="300"/>
      <c r="G73" s="302"/>
      <c r="H73" s="302"/>
      <c r="I73" s="302"/>
      <c r="J73" s="302"/>
      <c r="K73" s="302"/>
      <c r="M73" s="303"/>
      <c r="N73" s="297"/>
      <c r="O73" s="300"/>
      <c r="P73" s="300"/>
      <c r="Q73" s="304"/>
      <c r="R73" s="300"/>
      <c r="S73" s="302"/>
      <c r="T73" s="302"/>
      <c r="U73" s="302"/>
      <c r="V73" s="302"/>
      <c r="W73" s="302"/>
      <c r="Y73" s="303"/>
      <c r="Z73" s="297"/>
      <c r="AA73" s="300"/>
      <c r="AB73" s="300"/>
      <c r="AC73" s="304"/>
      <c r="AD73" s="300"/>
      <c r="AE73" s="302"/>
      <c r="AF73" s="302"/>
      <c r="AG73" s="302"/>
      <c r="AH73" s="302"/>
      <c r="AI73" s="302"/>
      <c r="AK73" s="303"/>
      <c r="AL73" s="297"/>
      <c r="AM73" s="300"/>
      <c r="AN73" s="300"/>
      <c r="AO73" s="304"/>
      <c r="AP73" s="300"/>
      <c r="AQ73" s="302"/>
      <c r="AR73" s="302"/>
      <c r="AS73" s="302"/>
      <c r="AT73" s="302"/>
      <c r="AU73" s="302"/>
      <c r="AW73" s="303"/>
      <c r="AX73" s="297"/>
      <c r="AY73" s="300"/>
      <c r="AZ73" s="300"/>
      <c r="BA73" s="304"/>
      <c r="BB73" s="297"/>
      <c r="BC73" s="306"/>
      <c r="BD73" s="306"/>
      <c r="BE73" s="306"/>
      <c r="BF73" s="306"/>
      <c r="BG73" s="306"/>
    </row>
    <row r="74" spans="1:59">
      <c r="A74" s="303"/>
      <c r="B74" s="297"/>
      <c r="C74" s="300"/>
      <c r="D74" s="300"/>
      <c r="E74" s="304"/>
      <c r="F74" s="300"/>
      <c r="G74" s="302"/>
      <c r="H74" s="302"/>
      <c r="I74" s="302"/>
      <c r="J74" s="302"/>
      <c r="K74" s="302"/>
      <c r="M74" s="303"/>
      <c r="N74" s="297"/>
      <c r="O74" s="300"/>
      <c r="P74" s="300"/>
      <c r="Q74" s="304"/>
      <c r="R74" s="300"/>
      <c r="S74" s="302"/>
      <c r="T74" s="302"/>
      <c r="U74" s="302"/>
      <c r="V74" s="302"/>
      <c r="W74" s="302"/>
      <c r="Y74" s="303"/>
      <c r="Z74" s="297"/>
      <c r="AA74" s="300"/>
      <c r="AB74" s="300"/>
      <c r="AC74" s="304"/>
      <c r="AD74" s="300"/>
      <c r="AE74" s="302"/>
      <c r="AF74" s="302"/>
      <c r="AG74" s="302"/>
      <c r="AH74" s="302"/>
      <c r="AI74" s="302"/>
      <c r="AK74" s="303"/>
      <c r="AL74" s="297"/>
      <c r="AM74" s="300"/>
      <c r="AN74" s="300"/>
      <c r="AO74" s="304"/>
      <c r="AP74" s="300"/>
      <c r="AQ74" s="302"/>
      <c r="AR74" s="302"/>
      <c r="AS74" s="302"/>
      <c r="AT74" s="302"/>
      <c r="AU74" s="302"/>
      <c r="AW74" s="303"/>
      <c r="AX74" s="297"/>
      <c r="AY74" s="300"/>
      <c r="AZ74" s="300"/>
      <c r="BA74" s="304"/>
      <c r="BB74" s="297"/>
      <c r="BC74" s="306"/>
      <c r="BD74" s="306"/>
      <c r="BE74" s="306"/>
      <c r="BF74" s="306"/>
      <c r="BG74" s="306"/>
    </row>
    <row r="75" spans="1:59">
      <c r="A75" s="303"/>
      <c r="B75" s="297"/>
      <c r="C75" s="300"/>
      <c r="D75" s="300"/>
      <c r="E75" s="304"/>
      <c r="F75" s="300"/>
      <c r="G75" s="302"/>
      <c r="H75" s="302"/>
      <c r="I75" s="302"/>
      <c r="J75" s="302"/>
      <c r="K75" s="302"/>
      <c r="M75" s="303"/>
      <c r="N75" s="297"/>
      <c r="O75" s="300"/>
      <c r="P75" s="300"/>
      <c r="Q75" s="304"/>
      <c r="R75" s="300"/>
      <c r="S75" s="302"/>
      <c r="T75" s="302"/>
      <c r="U75" s="302"/>
      <c r="V75" s="302"/>
      <c r="W75" s="302"/>
      <c r="Y75" s="303"/>
      <c r="Z75" s="297"/>
      <c r="AA75" s="300"/>
      <c r="AB75" s="300"/>
      <c r="AC75" s="304"/>
      <c r="AD75" s="300"/>
      <c r="AE75" s="302"/>
      <c r="AF75" s="302"/>
      <c r="AG75" s="302"/>
      <c r="AH75" s="302"/>
      <c r="AI75" s="302"/>
      <c r="AK75" s="303"/>
      <c r="AL75" s="297"/>
      <c r="AM75" s="300"/>
      <c r="AN75" s="300"/>
      <c r="AO75" s="304"/>
      <c r="AP75" s="300"/>
      <c r="AQ75" s="302"/>
      <c r="AR75" s="302"/>
      <c r="AS75" s="302"/>
      <c r="AT75" s="302"/>
      <c r="AU75" s="302"/>
      <c r="AW75" s="303"/>
      <c r="AX75" s="297"/>
      <c r="AY75" s="300"/>
      <c r="AZ75" s="300"/>
      <c r="BA75" s="304"/>
      <c r="BB75" s="297"/>
      <c r="BC75" s="306"/>
      <c r="BD75" s="306"/>
      <c r="BE75" s="306"/>
      <c r="BF75" s="306"/>
      <c r="BG75" s="306"/>
    </row>
    <row r="76" spans="1:59">
      <c r="A76" s="303"/>
      <c r="B76" s="297"/>
      <c r="C76" s="300"/>
      <c r="D76" s="300"/>
      <c r="E76" s="304"/>
      <c r="F76" s="300"/>
      <c r="G76" s="302"/>
      <c r="H76" s="302"/>
      <c r="I76" s="302"/>
      <c r="J76" s="302"/>
      <c r="K76" s="302"/>
      <c r="M76" s="303"/>
      <c r="N76" s="297"/>
      <c r="O76" s="300"/>
      <c r="P76" s="300"/>
      <c r="Q76" s="304"/>
      <c r="R76" s="300"/>
      <c r="S76" s="302"/>
      <c r="T76" s="302"/>
      <c r="U76" s="302"/>
      <c r="V76" s="302"/>
      <c r="W76" s="302"/>
      <c r="Y76" s="303"/>
      <c r="Z76" s="297"/>
      <c r="AA76" s="300"/>
      <c r="AB76" s="300"/>
      <c r="AC76" s="304"/>
      <c r="AD76" s="300"/>
      <c r="AE76" s="302"/>
      <c r="AF76" s="302"/>
      <c r="AG76" s="302"/>
      <c r="AH76" s="302"/>
      <c r="AI76" s="302"/>
      <c r="AK76" s="303"/>
      <c r="AL76" s="297"/>
      <c r="AM76" s="300"/>
      <c r="AN76" s="300"/>
      <c r="AO76" s="304"/>
      <c r="AP76" s="300"/>
      <c r="AQ76" s="302"/>
      <c r="AR76" s="302"/>
      <c r="AS76" s="302"/>
      <c r="AT76" s="302"/>
      <c r="AU76" s="302"/>
      <c r="AW76" s="303"/>
      <c r="AX76" s="297"/>
      <c r="AY76" s="300"/>
      <c r="AZ76" s="300"/>
      <c r="BA76" s="304"/>
      <c r="BB76" s="297"/>
      <c r="BC76" s="306"/>
      <c r="BD76" s="306"/>
      <c r="BE76" s="306"/>
      <c r="BF76" s="306"/>
      <c r="BG76" s="306"/>
    </row>
    <row r="77" spans="1:59">
      <c r="A77" s="303"/>
      <c r="B77" s="297"/>
      <c r="C77" s="300"/>
      <c r="D77" s="300"/>
      <c r="E77" s="304"/>
      <c r="F77" s="300"/>
      <c r="G77" s="302"/>
      <c r="H77" s="302"/>
      <c r="I77" s="302"/>
      <c r="J77" s="302"/>
      <c r="K77" s="302"/>
      <c r="M77" s="303"/>
      <c r="N77" s="297"/>
      <c r="O77" s="300"/>
      <c r="P77" s="300"/>
      <c r="Q77" s="304"/>
      <c r="R77" s="300"/>
      <c r="S77" s="302"/>
      <c r="T77" s="302"/>
      <c r="U77" s="302"/>
      <c r="V77" s="302"/>
      <c r="W77" s="302"/>
      <c r="Y77" s="303"/>
      <c r="Z77" s="297"/>
      <c r="AA77" s="300"/>
      <c r="AB77" s="300"/>
      <c r="AC77" s="304"/>
      <c r="AD77" s="300"/>
      <c r="AE77" s="302"/>
      <c r="AF77" s="302"/>
      <c r="AG77" s="302"/>
      <c r="AH77" s="302"/>
      <c r="AI77" s="302"/>
      <c r="AK77" s="303"/>
      <c r="AL77" s="297"/>
      <c r="AM77" s="300"/>
      <c r="AN77" s="300"/>
      <c r="AO77" s="304"/>
      <c r="AP77" s="300"/>
      <c r="AQ77" s="302"/>
      <c r="AR77" s="302"/>
      <c r="AS77" s="302"/>
      <c r="AT77" s="302"/>
      <c r="AU77" s="302"/>
      <c r="AW77" s="303"/>
      <c r="AX77" s="297"/>
      <c r="AY77" s="300"/>
      <c r="AZ77" s="300"/>
      <c r="BA77" s="304"/>
      <c r="BB77" s="297"/>
      <c r="BC77" s="306"/>
      <c r="BD77" s="306"/>
      <c r="BE77" s="306"/>
      <c r="BF77" s="306"/>
      <c r="BG77" s="306"/>
    </row>
    <row r="78" spans="1:59">
      <c r="A78" s="303"/>
      <c r="B78" s="297"/>
      <c r="C78" s="300"/>
      <c r="D78" s="300"/>
      <c r="E78" s="304"/>
      <c r="F78" s="300"/>
      <c r="G78" s="302"/>
      <c r="H78" s="302"/>
      <c r="I78" s="302"/>
      <c r="J78" s="302"/>
      <c r="K78" s="302"/>
      <c r="M78" s="303"/>
      <c r="N78" s="297"/>
      <c r="O78" s="300"/>
      <c r="P78" s="300"/>
      <c r="Q78" s="304"/>
      <c r="R78" s="300"/>
      <c r="S78" s="302"/>
      <c r="T78" s="302"/>
      <c r="U78" s="302"/>
      <c r="V78" s="302"/>
      <c r="W78" s="302"/>
      <c r="Y78" s="303"/>
      <c r="Z78" s="297"/>
      <c r="AA78" s="300"/>
      <c r="AB78" s="300"/>
      <c r="AC78" s="304"/>
      <c r="AD78" s="300"/>
      <c r="AE78" s="302"/>
      <c r="AF78" s="302"/>
      <c r="AG78" s="302"/>
      <c r="AH78" s="302"/>
      <c r="AI78" s="302"/>
      <c r="AK78" s="303"/>
      <c r="AL78" s="297"/>
      <c r="AM78" s="300"/>
      <c r="AN78" s="300"/>
      <c r="AO78" s="304"/>
      <c r="AP78" s="300"/>
      <c r="AQ78" s="302"/>
      <c r="AR78" s="302"/>
      <c r="AS78" s="302"/>
      <c r="AT78" s="302"/>
      <c r="AU78" s="302"/>
      <c r="AW78" s="303"/>
      <c r="AX78" s="297"/>
      <c r="AY78" s="300"/>
      <c r="AZ78" s="300"/>
      <c r="BA78" s="304"/>
      <c r="BB78" s="297"/>
      <c r="BC78" s="306"/>
      <c r="BD78" s="306"/>
      <c r="BE78" s="306"/>
      <c r="BF78" s="306"/>
      <c r="BG78" s="306"/>
    </row>
    <row r="79" spans="1:59">
      <c r="A79" s="303"/>
      <c r="B79" s="297"/>
      <c r="C79" s="300"/>
      <c r="D79" s="300"/>
      <c r="E79" s="304"/>
      <c r="F79" s="300"/>
      <c r="G79" s="302"/>
      <c r="H79" s="302"/>
      <c r="I79" s="302"/>
      <c r="J79" s="302"/>
      <c r="K79" s="302"/>
      <c r="M79" s="303"/>
      <c r="N79" s="297"/>
      <c r="O79" s="300"/>
      <c r="P79" s="300"/>
      <c r="Q79" s="304"/>
      <c r="R79" s="300"/>
      <c r="S79" s="302"/>
      <c r="T79" s="302"/>
      <c r="U79" s="302"/>
      <c r="V79" s="302"/>
      <c r="W79" s="302"/>
      <c r="Y79" s="303"/>
      <c r="Z79" s="297"/>
      <c r="AA79" s="300"/>
      <c r="AB79" s="300"/>
      <c r="AC79" s="304"/>
      <c r="AD79" s="300"/>
      <c r="AE79" s="302"/>
      <c r="AF79" s="302"/>
      <c r="AG79" s="302"/>
      <c r="AH79" s="302"/>
      <c r="AI79" s="302"/>
      <c r="AK79" s="303"/>
      <c r="AL79" s="297"/>
      <c r="AM79" s="300"/>
      <c r="AN79" s="300"/>
      <c r="AO79" s="304"/>
      <c r="AP79" s="300"/>
      <c r="AQ79" s="302"/>
      <c r="AR79" s="302"/>
      <c r="AS79" s="302"/>
      <c r="AT79" s="302"/>
      <c r="AU79" s="302"/>
      <c r="AW79" s="303"/>
      <c r="AX79" s="297"/>
      <c r="AY79" s="300"/>
      <c r="AZ79" s="300"/>
      <c r="BA79" s="304"/>
      <c r="BB79" s="297"/>
      <c r="BC79" s="306"/>
      <c r="BD79" s="306"/>
      <c r="BE79" s="306"/>
      <c r="BF79" s="306"/>
      <c r="BG79" s="306"/>
    </row>
    <row r="80" spans="1:59">
      <c r="A80" s="303"/>
      <c r="B80" s="297"/>
      <c r="C80" s="300"/>
      <c r="D80" s="300"/>
      <c r="E80" s="304"/>
      <c r="F80" s="300"/>
      <c r="G80" s="302"/>
      <c r="H80" s="302"/>
      <c r="I80" s="302"/>
      <c r="J80" s="302"/>
      <c r="K80" s="302"/>
      <c r="M80" s="303"/>
      <c r="N80" s="297"/>
      <c r="O80" s="300"/>
      <c r="P80" s="300"/>
      <c r="Q80" s="304"/>
      <c r="R80" s="300"/>
      <c r="S80" s="302"/>
      <c r="T80" s="302"/>
      <c r="U80" s="302"/>
      <c r="V80" s="302"/>
      <c r="W80" s="302"/>
      <c r="Y80" s="303"/>
      <c r="Z80" s="297"/>
      <c r="AA80" s="300"/>
      <c r="AB80" s="300"/>
      <c r="AC80" s="304"/>
      <c r="AD80" s="300"/>
      <c r="AE80" s="302"/>
      <c r="AF80" s="302"/>
      <c r="AG80" s="302"/>
      <c r="AH80" s="302"/>
      <c r="AI80" s="302"/>
      <c r="AK80" s="303"/>
      <c r="AL80" s="297"/>
      <c r="AM80" s="300"/>
      <c r="AN80" s="300"/>
      <c r="AO80" s="304"/>
      <c r="AP80" s="300"/>
      <c r="AQ80" s="302"/>
      <c r="AR80" s="302"/>
      <c r="AS80" s="302"/>
      <c r="AT80" s="302"/>
      <c r="AU80" s="302"/>
      <c r="AW80" s="303"/>
      <c r="AX80" s="297"/>
      <c r="AY80" s="300"/>
      <c r="AZ80" s="300"/>
      <c r="BA80" s="304"/>
      <c r="BB80" s="297"/>
      <c r="BC80" s="306"/>
      <c r="BD80" s="306"/>
      <c r="BE80" s="306"/>
      <c r="BF80" s="306"/>
      <c r="BG80" s="306"/>
    </row>
    <row r="81" spans="1:59">
      <c r="A81" s="303"/>
      <c r="B81" s="297"/>
      <c r="C81" s="300"/>
      <c r="D81" s="300"/>
      <c r="E81" s="304"/>
      <c r="F81" s="300"/>
      <c r="G81" s="302"/>
      <c r="H81" s="302"/>
      <c r="I81" s="302"/>
      <c r="J81" s="302"/>
      <c r="K81" s="302"/>
      <c r="M81" s="303"/>
      <c r="N81" s="297"/>
      <c r="O81" s="300"/>
      <c r="P81" s="300"/>
      <c r="Q81" s="304"/>
      <c r="R81" s="300"/>
      <c r="S81" s="302"/>
      <c r="T81" s="302"/>
      <c r="U81" s="302"/>
      <c r="V81" s="302"/>
      <c r="W81" s="302"/>
      <c r="Y81" s="303"/>
      <c r="Z81" s="297"/>
      <c r="AA81" s="300"/>
      <c r="AB81" s="300"/>
      <c r="AC81" s="304"/>
      <c r="AD81" s="300"/>
      <c r="AE81" s="302"/>
      <c r="AF81" s="302"/>
      <c r="AG81" s="302"/>
      <c r="AH81" s="302"/>
      <c r="AI81" s="302"/>
      <c r="AK81" s="303"/>
      <c r="AL81" s="297"/>
      <c r="AM81" s="300"/>
      <c r="AN81" s="300"/>
      <c r="AO81" s="304"/>
      <c r="AP81" s="300"/>
      <c r="AQ81" s="302"/>
      <c r="AR81" s="302"/>
      <c r="AS81" s="302"/>
      <c r="AT81" s="302"/>
      <c r="AU81" s="302"/>
      <c r="AW81" s="303"/>
      <c r="AX81" s="297"/>
      <c r="AY81" s="300"/>
      <c r="AZ81" s="300"/>
      <c r="BA81" s="304"/>
      <c r="BB81" s="297"/>
      <c r="BC81" s="306"/>
      <c r="BD81" s="306"/>
      <c r="BE81" s="306"/>
      <c r="BF81" s="306"/>
      <c r="BG81" s="306"/>
    </row>
    <row r="82" spans="1:59">
      <c r="A82" s="303"/>
      <c r="B82" s="297"/>
      <c r="C82" s="300"/>
      <c r="D82" s="300"/>
      <c r="E82" s="304"/>
      <c r="F82" s="300"/>
      <c r="G82" s="302"/>
      <c r="H82" s="302"/>
      <c r="I82" s="302"/>
      <c r="J82" s="302"/>
      <c r="K82" s="302"/>
      <c r="M82" s="303"/>
      <c r="N82" s="297"/>
      <c r="O82" s="300"/>
      <c r="P82" s="300"/>
      <c r="Q82" s="304"/>
      <c r="R82" s="300"/>
      <c r="S82" s="302"/>
      <c r="T82" s="302"/>
      <c r="U82" s="302"/>
      <c r="V82" s="302"/>
      <c r="W82" s="302"/>
      <c r="Y82" s="303"/>
      <c r="Z82" s="297"/>
      <c r="AA82" s="300"/>
      <c r="AB82" s="300"/>
      <c r="AC82" s="304"/>
      <c r="AD82" s="300"/>
      <c r="AE82" s="302"/>
      <c r="AF82" s="302"/>
      <c r="AG82" s="302"/>
      <c r="AH82" s="302"/>
      <c r="AI82" s="302"/>
      <c r="AK82" s="303"/>
      <c r="AL82" s="297"/>
      <c r="AM82" s="300"/>
      <c r="AN82" s="300"/>
      <c r="AO82" s="304"/>
      <c r="AP82" s="300"/>
      <c r="AQ82" s="302"/>
      <c r="AR82" s="302"/>
      <c r="AS82" s="302"/>
      <c r="AT82" s="302"/>
      <c r="AU82" s="302"/>
      <c r="AW82" s="303"/>
      <c r="AX82" s="297"/>
      <c r="AY82" s="300"/>
      <c r="AZ82" s="300"/>
      <c r="BA82" s="304"/>
      <c r="BB82" s="297"/>
      <c r="BC82" s="306"/>
      <c r="BD82" s="306"/>
      <c r="BE82" s="306"/>
      <c r="BF82" s="306"/>
      <c r="BG82" s="306"/>
    </row>
    <row r="83" spans="1:59">
      <c r="A83" s="303"/>
      <c r="B83" s="297"/>
      <c r="C83" s="300"/>
      <c r="D83" s="300"/>
      <c r="E83" s="304"/>
      <c r="F83" s="300"/>
      <c r="G83" s="302"/>
      <c r="H83" s="302"/>
      <c r="I83" s="302"/>
      <c r="J83" s="302"/>
      <c r="K83" s="302"/>
      <c r="M83" s="303"/>
      <c r="N83" s="297"/>
      <c r="O83" s="300"/>
      <c r="P83" s="300"/>
      <c r="Q83" s="304"/>
      <c r="R83" s="300"/>
      <c r="S83" s="302"/>
      <c r="T83" s="302"/>
      <c r="U83" s="302"/>
      <c r="V83" s="302"/>
      <c r="W83" s="302"/>
      <c r="Y83" s="303"/>
      <c r="Z83" s="297"/>
      <c r="AA83" s="300"/>
      <c r="AB83" s="300"/>
      <c r="AC83" s="304"/>
      <c r="AD83" s="300"/>
      <c r="AE83" s="302"/>
      <c r="AF83" s="302"/>
      <c r="AG83" s="302"/>
      <c r="AH83" s="302"/>
      <c r="AI83" s="302"/>
      <c r="AK83" s="303"/>
      <c r="AL83" s="297"/>
      <c r="AM83" s="300"/>
      <c r="AN83" s="300"/>
      <c r="AO83" s="304"/>
      <c r="AP83" s="300"/>
      <c r="AQ83" s="302"/>
      <c r="AR83" s="302"/>
      <c r="AS83" s="302"/>
      <c r="AT83" s="302"/>
      <c r="AU83" s="302"/>
      <c r="AW83" s="303"/>
      <c r="AX83" s="297"/>
      <c r="AY83" s="300"/>
      <c r="AZ83" s="300"/>
      <c r="BA83" s="304"/>
      <c r="BB83" s="297"/>
      <c r="BC83" s="306"/>
      <c r="BD83" s="306"/>
      <c r="BE83" s="306"/>
      <c r="BF83" s="306"/>
      <c r="BG83" s="306"/>
    </row>
    <row r="84" spans="1:59">
      <c r="A84" s="303"/>
      <c r="B84" s="297"/>
      <c r="C84" s="300"/>
      <c r="D84" s="300"/>
      <c r="E84" s="304"/>
      <c r="F84" s="300"/>
      <c r="G84" s="302"/>
      <c r="H84" s="302"/>
      <c r="I84" s="302"/>
      <c r="J84" s="302"/>
      <c r="K84" s="302"/>
      <c r="M84" s="303"/>
      <c r="N84" s="297"/>
      <c r="O84" s="300"/>
      <c r="P84" s="300"/>
      <c r="Q84" s="304"/>
      <c r="R84" s="300"/>
      <c r="S84" s="302"/>
      <c r="T84" s="302"/>
      <c r="U84" s="302"/>
      <c r="V84" s="302"/>
      <c r="W84" s="302"/>
      <c r="Y84" s="303"/>
      <c r="Z84" s="297"/>
      <c r="AA84" s="300"/>
      <c r="AB84" s="300"/>
      <c r="AC84" s="304"/>
      <c r="AD84" s="300"/>
      <c r="AE84" s="302"/>
      <c r="AF84" s="302"/>
      <c r="AG84" s="302"/>
      <c r="AH84" s="302"/>
      <c r="AI84" s="302"/>
      <c r="AK84" s="303"/>
      <c r="AL84" s="297"/>
      <c r="AM84" s="300"/>
      <c r="AN84" s="300"/>
      <c r="AO84" s="304"/>
      <c r="AP84" s="300"/>
      <c r="AQ84" s="302"/>
      <c r="AR84" s="302"/>
      <c r="AS84" s="302"/>
      <c r="AT84" s="302"/>
      <c r="AU84" s="302"/>
      <c r="AW84" s="303"/>
      <c r="AX84" s="297"/>
      <c r="AY84" s="300"/>
      <c r="AZ84" s="300"/>
      <c r="BA84" s="304"/>
      <c r="BB84" s="297"/>
      <c r="BC84" s="306"/>
      <c r="BD84" s="306"/>
      <c r="BE84" s="306"/>
      <c r="BF84" s="306"/>
      <c r="BG84" s="306"/>
    </row>
    <row r="85" spans="1:59">
      <c r="A85" s="303"/>
      <c r="B85" s="297"/>
      <c r="C85" s="300"/>
      <c r="D85" s="300"/>
      <c r="E85" s="304"/>
      <c r="F85" s="300"/>
      <c r="G85" s="302"/>
      <c r="H85" s="302"/>
      <c r="I85" s="302"/>
      <c r="J85" s="302"/>
      <c r="K85" s="302"/>
      <c r="M85" s="303"/>
      <c r="N85" s="297"/>
      <c r="O85" s="300"/>
      <c r="P85" s="300"/>
      <c r="Q85" s="304"/>
      <c r="R85" s="300"/>
      <c r="S85" s="302"/>
      <c r="T85" s="302"/>
      <c r="U85" s="302"/>
      <c r="V85" s="302"/>
      <c r="W85" s="302"/>
      <c r="Y85" s="303"/>
      <c r="Z85" s="297"/>
      <c r="AA85" s="300"/>
      <c r="AB85" s="300"/>
      <c r="AC85" s="304"/>
      <c r="AD85" s="300"/>
      <c r="AE85" s="302"/>
      <c r="AF85" s="302"/>
      <c r="AG85" s="302"/>
      <c r="AH85" s="302"/>
      <c r="AI85" s="302"/>
      <c r="AK85" s="303"/>
      <c r="AL85" s="297"/>
      <c r="AM85" s="300"/>
      <c r="AN85" s="300"/>
      <c r="AO85" s="304"/>
      <c r="AP85" s="300"/>
      <c r="AQ85" s="302"/>
      <c r="AR85" s="302"/>
      <c r="AS85" s="302"/>
      <c r="AT85" s="302"/>
      <c r="AU85" s="302"/>
      <c r="AW85" s="303"/>
      <c r="AX85" s="297"/>
      <c r="AY85" s="300"/>
      <c r="AZ85" s="300"/>
      <c r="BA85" s="304"/>
      <c r="BB85" s="297"/>
      <c r="BC85" s="306"/>
      <c r="BD85" s="306"/>
      <c r="BE85" s="306"/>
      <c r="BF85" s="306"/>
      <c r="BG85" s="306"/>
    </row>
    <row r="86" spans="1:59">
      <c r="A86" s="303"/>
      <c r="B86" s="297"/>
      <c r="C86" s="300"/>
      <c r="D86" s="300"/>
      <c r="E86" s="304"/>
      <c r="F86" s="300"/>
      <c r="G86" s="302"/>
      <c r="H86" s="302"/>
      <c r="I86" s="302"/>
      <c r="J86" s="302"/>
      <c r="K86" s="302"/>
      <c r="M86" s="303"/>
      <c r="N86" s="297"/>
      <c r="O86" s="300"/>
      <c r="P86" s="300"/>
      <c r="Q86" s="304"/>
      <c r="R86" s="300"/>
      <c r="S86" s="302"/>
      <c r="T86" s="302"/>
      <c r="U86" s="302"/>
      <c r="V86" s="302"/>
      <c r="W86" s="302"/>
      <c r="Y86" s="303"/>
      <c r="Z86" s="297"/>
      <c r="AA86" s="300"/>
      <c r="AB86" s="300"/>
      <c r="AC86" s="304"/>
      <c r="AD86" s="300"/>
      <c r="AE86" s="302"/>
      <c r="AF86" s="302"/>
      <c r="AG86" s="302"/>
      <c r="AH86" s="302"/>
      <c r="AI86" s="302"/>
      <c r="AK86" s="303"/>
      <c r="AL86" s="297"/>
      <c r="AM86" s="300"/>
      <c r="AN86" s="300"/>
      <c r="AO86" s="304"/>
      <c r="AP86" s="300"/>
      <c r="AQ86" s="302"/>
      <c r="AR86" s="302"/>
      <c r="AS86" s="302"/>
      <c r="AT86" s="302"/>
      <c r="AU86" s="302"/>
      <c r="AW86" s="303"/>
      <c r="AX86" s="297"/>
      <c r="AY86" s="300"/>
      <c r="AZ86" s="300"/>
      <c r="BA86" s="304"/>
      <c r="BB86" s="297"/>
      <c r="BC86" s="306"/>
      <c r="BD86" s="306"/>
      <c r="BE86" s="306"/>
      <c r="BF86" s="306"/>
      <c r="BG86" s="306"/>
    </row>
    <row r="87" spans="1:59">
      <c r="A87" s="303"/>
      <c r="B87" s="297"/>
      <c r="C87" s="300"/>
      <c r="D87" s="300"/>
      <c r="E87" s="304"/>
      <c r="F87" s="300"/>
      <c r="G87" s="302"/>
      <c r="H87" s="302"/>
      <c r="I87" s="302"/>
      <c r="J87" s="302"/>
      <c r="K87" s="302"/>
      <c r="M87" s="303"/>
      <c r="N87" s="297"/>
      <c r="O87" s="300"/>
      <c r="P87" s="300"/>
      <c r="Q87" s="304"/>
      <c r="R87" s="300"/>
      <c r="S87" s="302"/>
      <c r="T87" s="302"/>
      <c r="U87" s="302"/>
      <c r="V87" s="302"/>
      <c r="W87" s="302"/>
      <c r="Y87" s="303"/>
      <c r="Z87" s="297"/>
      <c r="AA87" s="300"/>
      <c r="AB87" s="300"/>
      <c r="AC87" s="304"/>
      <c r="AD87" s="300"/>
      <c r="AE87" s="302"/>
      <c r="AF87" s="302"/>
      <c r="AG87" s="302"/>
      <c r="AH87" s="302"/>
      <c r="AI87" s="302"/>
      <c r="AK87" s="303"/>
      <c r="AL87" s="297"/>
      <c r="AM87" s="300"/>
      <c r="AN87" s="300"/>
      <c r="AO87" s="304"/>
      <c r="AP87" s="300"/>
      <c r="AQ87" s="302"/>
      <c r="AR87" s="302"/>
      <c r="AS87" s="302"/>
      <c r="AT87" s="302"/>
      <c r="AU87" s="302"/>
      <c r="AW87" s="303"/>
      <c r="AX87" s="297"/>
      <c r="AY87" s="300"/>
      <c r="AZ87" s="300"/>
      <c r="BA87" s="304"/>
      <c r="BB87" s="297"/>
      <c r="BC87" s="306"/>
      <c r="BD87" s="306"/>
      <c r="BE87" s="306"/>
      <c r="BF87" s="306"/>
      <c r="BG87" s="306"/>
    </row>
    <row r="88" spans="1:59">
      <c r="A88" s="303"/>
      <c r="B88" s="297"/>
      <c r="C88" s="300"/>
      <c r="D88" s="300"/>
      <c r="E88" s="304"/>
      <c r="F88" s="300"/>
      <c r="G88" s="302"/>
      <c r="H88" s="302"/>
      <c r="I88" s="302"/>
      <c r="J88" s="302"/>
      <c r="K88" s="302"/>
      <c r="M88" s="303"/>
      <c r="N88" s="297"/>
      <c r="O88" s="300"/>
      <c r="P88" s="300"/>
      <c r="Q88" s="304"/>
      <c r="R88" s="300"/>
      <c r="S88" s="302"/>
      <c r="T88" s="302"/>
      <c r="U88" s="302"/>
      <c r="V88" s="302"/>
      <c r="W88" s="302"/>
      <c r="Y88" s="303"/>
      <c r="Z88" s="297"/>
      <c r="AA88" s="300"/>
      <c r="AB88" s="300"/>
      <c r="AC88" s="304"/>
      <c r="AD88" s="300"/>
      <c r="AE88" s="302"/>
      <c r="AF88" s="302"/>
      <c r="AG88" s="302"/>
      <c r="AH88" s="302"/>
      <c r="AI88" s="302"/>
      <c r="AK88" s="303"/>
      <c r="AL88" s="297"/>
      <c r="AM88" s="300"/>
      <c r="AN88" s="300"/>
      <c r="AO88" s="304"/>
      <c r="AP88" s="300"/>
      <c r="AQ88" s="302"/>
      <c r="AR88" s="302"/>
      <c r="AS88" s="302"/>
      <c r="AT88" s="302"/>
      <c r="AU88" s="302"/>
      <c r="AW88" s="303"/>
      <c r="AX88" s="297"/>
      <c r="AY88" s="300"/>
      <c r="AZ88" s="300"/>
      <c r="BA88" s="304"/>
      <c r="BB88" s="297"/>
      <c r="BC88" s="306"/>
      <c r="BD88" s="306"/>
      <c r="BE88" s="306"/>
      <c r="BF88" s="306"/>
      <c r="BG88" s="306"/>
    </row>
    <row r="89" spans="1:59">
      <c r="A89" s="303"/>
      <c r="B89" s="297"/>
      <c r="C89" s="300"/>
      <c r="D89" s="300"/>
      <c r="E89" s="304"/>
      <c r="F89" s="300"/>
      <c r="G89" s="302"/>
      <c r="H89" s="302"/>
      <c r="I89" s="302"/>
      <c r="J89" s="302"/>
      <c r="K89" s="302"/>
      <c r="M89" s="303"/>
      <c r="N89" s="297"/>
      <c r="O89" s="300"/>
      <c r="P89" s="300"/>
      <c r="Q89" s="304"/>
      <c r="R89" s="300"/>
      <c r="S89" s="302"/>
      <c r="T89" s="302"/>
      <c r="U89" s="302"/>
      <c r="V89" s="302"/>
      <c r="W89" s="302"/>
      <c r="Y89" s="303"/>
      <c r="Z89" s="297"/>
      <c r="AA89" s="300"/>
      <c r="AB89" s="300"/>
      <c r="AC89" s="304"/>
      <c r="AD89" s="300"/>
      <c r="AE89" s="302"/>
      <c r="AF89" s="302"/>
      <c r="AG89" s="302"/>
      <c r="AH89" s="302"/>
      <c r="AI89" s="302"/>
      <c r="AK89" s="303"/>
      <c r="AL89" s="297"/>
      <c r="AM89" s="300"/>
      <c r="AN89" s="300"/>
      <c r="AO89" s="304"/>
      <c r="AP89" s="300"/>
      <c r="AQ89" s="302"/>
      <c r="AR89" s="302"/>
      <c r="AS89" s="302"/>
      <c r="AT89" s="302"/>
      <c r="AU89" s="302"/>
      <c r="AW89" s="303"/>
      <c r="AX89" s="297"/>
      <c r="AY89" s="300"/>
      <c r="AZ89" s="300"/>
      <c r="BA89" s="304"/>
      <c r="BB89" s="297"/>
      <c r="BC89" s="306"/>
      <c r="BD89" s="306"/>
      <c r="BE89" s="306"/>
      <c r="BF89" s="306"/>
      <c r="BG89" s="306"/>
    </row>
    <row r="90" spans="1:59">
      <c r="A90" s="303"/>
      <c r="B90" s="297"/>
      <c r="C90" s="300"/>
      <c r="D90" s="300"/>
      <c r="E90" s="304"/>
      <c r="F90" s="300"/>
      <c r="G90" s="302"/>
      <c r="H90" s="302"/>
      <c r="I90" s="302"/>
      <c r="J90" s="302"/>
      <c r="K90" s="302"/>
      <c r="M90" s="303"/>
      <c r="N90" s="297"/>
      <c r="O90" s="300"/>
      <c r="P90" s="300"/>
      <c r="Q90" s="304"/>
      <c r="R90" s="300"/>
      <c r="S90" s="302"/>
      <c r="T90" s="302"/>
      <c r="U90" s="302"/>
      <c r="V90" s="302"/>
      <c r="W90" s="302"/>
      <c r="Y90" s="303"/>
      <c r="Z90" s="297"/>
      <c r="AA90" s="300"/>
      <c r="AB90" s="300"/>
      <c r="AC90" s="304"/>
      <c r="AD90" s="300"/>
      <c r="AE90" s="302"/>
      <c r="AF90" s="302"/>
      <c r="AG90" s="302"/>
      <c r="AH90" s="302"/>
      <c r="AI90" s="302"/>
      <c r="AK90" s="303"/>
      <c r="AL90" s="297"/>
      <c r="AM90" s="300"/>
      <c r="AN90" s="300"/>
      <c r="AO90" s="304"/>
      <c r="AP90" s="300"/>
      <c r="AQ90" s="302"/>
      <c r="AR90" s="302"/>
      <c r="AS90" s="302"/>
      <c r="AT90" s="302"/>
      <c r="AU90" s="302"/>
      <c r="AW90" s="303"/>
      <c r="AX90" s="297"/>
      <c r="AY90" s="300"/>
      <c r="AZ90" s="300"/>
      <c r="BA90" s="304"/>
      <c r="BB90" s="297"/>
      <c r="BC90" s="306"/>
      <c r="BD90" s="306"/>
      <c r="BE90" s="306"/>
      <c r="BF90" s="306"/>
      <c r="BG90" s="306"/>
    </row>
    <row r="91" spans="1:59">
      <c r="A91" s="303"/>
      <c r="B91" s="297"/>
      <c r="C91" s="300"/>
      <c r="D91" s="300"/>
      <c r="E91" s="304"/>
      <c r="F91" s="300"/>
      <c r="G91" s="302"/>
      <c r="H91" s="302"/>
      <c r="I91" s="302"/>
      <c r="J91" s="302"/>
      <c r="K91" s="302"/>
      <c r="M91" s="303"/>
      <c r="N91" s="297"/>
      <c r="O91" s="300"/>
      <c r="P91" s="300"/>
      <c r="Q91" s="304"/>
      <c r="R91" s="300"/>
      <c r="S91" s="302"/>
      <c r="T91" s="302"/>
      <c r="U91" s="302"/>
      <c r="V91" s="302"/>
      <c r="W91" s="302"/>
      <c r="Y91" s="303"/>
      <c r="Z91" s="297"/>
      <c r="AA91" s="300"/>
      <c r="AB91" s="300"/>
      <c r="AC91" s="304"/>
      <c r="AD91" s="300"/>
      <c r="AE91" s="302"/>
      <c r="AF91" s="302"/>
      <c r="AG91" s="302"/>
      <c r="AH91" s="302"/>
      <c r="AI91" s="302"/>
      <c r="AK91" s="303"/>
      <c r="AL91" s="297"/>
      <c r="AM91" s="300"/>
      <c r="AN91" s="300"/>
      <c r="AO91" s="304"/>
      <c r="AP91" s="300"/>
      <c r="AQ91" s="302"/>
      <c r="AR91" s="302"/>
      <c r="AS91" s="302"/>
      <c r="AT91" s="302"/>
      <c r="AU91" s="302"/>
      <c r="AW91" s="303"/>
      <c r="AX91" s="297"/>
      <c r="AY91" s="300"/>
      <c r="AZ91" s="300"/>
      <c r="BA91" s="304"/>
      <c r="BB91" s="297"/>
      <c r="BC91" s="306"/>
      <c r="BD91" s="306"/>
      <c r="BE91" s="306"/>
      <c r="BF91" s="306"/>
      <c r="BG91" s="306"/>
    </row>
    <row r="92" spans="1:59">
      <c r="A92" s="303"/>
      <c r="B92" s="297"/>
      <c r="C92" s="300"/>
      <c r="D92" s="300"/>
      <c r="E92" s="304"/>
      <c r="F92" s="300"/>
      <c r="G92" s="302"/>
      <c r="H92" s="302"/>
      <c r="I92" s="302"/>
      <c r="J92" s="302"/>
      <c r="K92" s="302"/>
      <c r="M92" s="303"/>
      <c r="N92" s="297"/>
      <c r="O92" s="300"/>
      <c r="P92" s="300"/>
      <c r="Q92" s="304"/>
      <c r="R92" s="300"/>
      <c r="S92" s="302"/>
      <c r="T92" s="302"/>
      <c r="U92" s="302"/>
      <c r="V92" s="302"/>
      <c r="W92" s="302"/>
      <c r="Y92" s="303"/>
      <c r="Z92" s="297"/>
      <c r="AA92" s="300"/>
      <c r="AB92" s="300"/>
      <c r="AC92" s="304"/>
      <c r="AD92" s="300"/>
      <c r="AE92" s="302"/>
      <c r="AF92" s="302"/>
      <c r="AG92" s="302"/>
      <c r="AH92" s="302"/>
      <c r="AI92" s="302"/>
      <c r="AK92" s="303"/>
      <c r="AL92" s="297"/>
      <c r="AM92" s="300"/>
      <c r="AN92" s="300"/>
      <c r="AO92" s="304"/>
      <c r="AP92" s="300"/>
      <c r="AQ92" s="302"/>
      <c r="AR92" s="302"/>
      <c r="AS92" s="302"/>
      <c r="AT92" s="302"/>
      <c r="AU92" s="302"/>
      <c r="AW92" s="303"/>
      <c r="AX92" s="297"/>
      <c r="AY92" s="300"/>
      <c r="AZ92" s="300"/>
      <c r="BA92" s="304"/>
      <c r="BB92" s="297"/>
      <c r="BC92" s="306"/>
      <c r="BD92" s="306"/>
      <c r="BE92" s="306"/>
      <c r="BF92" s="306"/>
      <c r="BG92" s="306"/>
    </row>
    <row r="93" spans="1:59">
      <c r="A93" s="303"/>
      <c r="B93" s="297"/>
      <c r="C93" s="300"/>
      <c r="D93" s="300"/>
      <c r="E93" s="304"/>
      <c r="F93" s="300"/>
      <c r="G93" s="302"/>
      <c r="H93" s="302"/>
      <c r="I93" s="302"/>
      <c r="J93" s="302"/>
      <c r="K93" s="302"/>
      <c r="M93" s="303"/>
      <c r="N93" s="297"/>
      <c r="O93" s="300"/>
      <c r="P93" s="300"/>
      <c r="Q93" s="304"/>
      <c r="R93" s="300"/>
      <c r="S93" s="302"/>
      <c r="T93" s="302"/>
      <c r="U93" s="302"/>
      <c r="V93" s="302"/>
      <c r="W93" s="302"/>
      <c r="Y93" s="303"/>
      <c r="Z93" s="297"/>
      <c r="AA93" s="300"/>
      <c r="AB93" s="300"/>
      <c r="AC93" s="304"/>
      <c r="AD93" s="300"/>
      <c r="AE93" s="302"/>
      <c r="AF93" s="302"/>
      <c r="AG93" s="302"/>
      <c r="AH93" s="302"/>
      <c r="AI93" s="302"/>
      <c r="AK93" s="303"/>
      <c r="AL93" s="297"/>
      <c r="AM93" s="300"/>
      <c r="AN93" s="300"/>
      <c r="AO93" s="304"/>
      <c r="AP93" s="300"/>
      <c r="AQ93" s="302"/>
      <c r="AR93" s="302"/>
      <c r="AS93" s="302"/>
      <c r="AT93" s="302"/>
      <c r="AU93" s="302"/>
      <c r="AW93" s="303"/>
      <c r="AX93" s="297"/>
      <c r="AY93" s="300"/>
      <c r="AZ93" s="300"/>
      <c r="BA93" s="304"/>
      <c r="BB93" s="297"/>
      <c r="BC93" s="306"/>
      <c r="BD93" s="306"/>
      <c r="BE93" s="306"/>
      <c r="BF93" s="306"/>
      <c r="BG93" s="306"/>
    </row>
    <row r="94" spans="1:59">
      <c r="A94" s="303"/>
      <c r="B94" s="297"/>
      <c r="C94" s="300"/>
      <c r="D94" s="300"/>
      <c r="E94" s="304"/>
      <c r="F94" s="300"/>
      <c r="G94" s="302"/>
      <c r="H94" s="302"/>
      <c r="I94" s="302"/>
      <c r="J94" s="302"/>
      <c r="K94" s="302"/>
      <c r="M94" s="303"/>
      <c r="N94" s="297"/>
      <c r="O94" s="300"/>
      <c r="P94" s="300"/>
      <c r="Q94" s="304"/>
      <c r="R94" s="300"/>
      <c r="S94" s="302"/>
      <c r="T94" s="302"/>
      <c r="U94" s="302"/>
      <c r="V94" s="302"/>
      <c r="W94" s="302"/>
      <c r="Y94" s="303"/>
      <c r="Z94" s="297"/>
      <c r="AA94" s="300"/>
      <c r="AB94" s="300"/>
      <c r="AC94" s="304"/>
      <c r="AD94" s="300"/>
      <c r="AE94" s="302"/>
      <c r="AF94" s="302"/>
      <c r="AG94" s="302"/>
      <c r="AH94" s="302"/>
      <c r="AI94" s="302"/>
      <c r="AK94" s="303"/>
      <c r="AL94" s="297"/>
      <c r="AM94" s="300"/>
      <c r="AN94" s="300"/>
      <c r="AO94" s="304"/>
      <c r="AP94" s="300"/>
      <c r="AQ94" s="302"/>
      <c r="AR94" s="302"/>
      <c r="AS94" s="302"/>
      <c r="AT94" s="302"/>
      <c r="AU94" s="302"/>
      <c r="AW94" s="303"/>
      <c r="AX94" s="297"/>
      <c r="AY94" s="300"/>
      <c r="AZ94" s="300"/>
      <c r="BA94" s="304"/>
      <c r="BB94" s="297"/>
      <c r="BC94" s="306"/>
      <c r="BD94" s="306"/>
      <c r="BE94" s="306"/>
      <c r="BF94" s="306"/>
      <c r="BG94" s="306"/>
    </row>
    <row r="95" spans="1:59">
      <c r="A95" s="303"/>
      <c r="B95" s="297"/>
      <c r="C95" s="300"/>
      <c r="D95" s="300"/>
      <c r="E95" s="304"/>
      <c r="F95" s="300"/>
      <c r="G95" s="302"/>
      <c r="H95" s="302"/>
      <c r="I95" s="302"/>
      <c r="J95" s="302"/>
      <c r="K95" s="302"/>
      <c r="M95" s="303"/>
      <c r="N95" s="297"/>
      <c r="O95" s="300"/>
      <c r="P95" s="300"/>
      <c r="Q95" s="304"/>
      <c r="R95" s="300"/>
      <c r="S95" s="302"/>
      <c r="T95" s="302"/>
      <c r="U95" s="302"/>
      <c r="V95" s="302"/>
      <c r="W95" s="302"/>
      <c r="Y95" s="303"/>
      <c r="Z95" s="297"/>
      <c r="AA95" s="300"/>
      <c r="AB95" s="300"/>
      <c r="AC95" s="304"/>
      <c r="AD95" s="300"/>
      <c r="AE95" s="302"/>
      <c r="AF95" s="302"/>
      <c r="AG95" s="302"/>
      <c r="AH95" s="302"/>
      <c r="AI95" s="302"/>
      <c r="AK95" s="303"/>
      <c r="AL95" s="297"/>
      <c r="AM95" s="300"/>
      <c r="AN95" s="300"/>
      <c r="AO95" s="304"/>
      <c r="AP95" s="300"/>
      <c r="AQ95" s="302"/>
      <c r="AR95" s="302"/>
      <c r="AS95" s="302"/>
      <c r="AT95" s="302"/>
      <c r="AU95" s="302"/>
      <c r="AW95" s="303"/>
      <c r="AX95" s="297"/>
      <c r="AY95" s="300"/>
      <c r="AZ95" s="300"/>
      <c r="BA95" s="304"/>
      <c r="BB95" s="297"/>
      <c r="BC95" s="306"/>
      <c r="BD95" s="306"/>
      <c r="BE95" s="306"/>
      <c r="BF95" s="306"/>
      <c r="BG95" s="306"/>
    </row>
    <row r="96" spans="1:59">
      <c r="A96" s="303"/>
      <c r="B96" s="297"/>
      <c r="C96" s="300"/>
      <c r="D96" s="300"/>
      <c r="E96" s="304"/>
      <c r="F96" s="300"/>
      <c r="G96" s="302"/>
      <c r="H96" s="302"/>
      <c r="I96" s="302"/>
      <c r="J96" s="302"/>
      <c r="K96" s="302"/>
      <c r="M96" s="303"/>
      <c r="N96" s="297"/>
      <c r="O96" s="300"/>
      <c r="P96" s="300"/>
      <c r="Q96" s="304"/>
      <c r="R96" s="300"/>
      <c r="S96" s="302"/>
      <c r="T96" s="302"/>
      <c r="U96" s="302"/>
      <c r="V96" s="302"/>
      <c r="W96" s="302"/>
      <c r="Y96" s="303"/>
      <c r="Z96" s="297"/>
      <c r="AA96" s="300"/>
      <c r="AB96" s="300"/>
      <c r="AC96" s="304"/>
      <c r="AD96" s="300"/>
      <c r="AE96" s="302"/>
      <c r="AF96" s="302"/>
      <c r="AG96" s="302"/>
      <c r="AH96" s="302"/>
      <c r="AI96" s="302"/>
      <c r="AK96" s="303"/>
      <c r="AL96" s="297"/>
      <c r="AM96" s="300"/>
      <c r="AN96" s="300"/>
      <c r="AO96" s="304"/>
      <c r="AP96" s="300"/>
      <c r="AQ96" s="302"/>
      <c r="AR96" s="302"/>
      <c r="AS96" s="302"/>
      <c r="AT96" s="302"/>
      <c r="AU96" s="302"/>
      <c r="AW96" s="303"/>
      <c r="AX96" s="297"/>
      <c r="AY96" s="300"/>
      <c r="AZ96" s="300"/>
      <c r="BA96" s="304"/>
      <c r="BB96" s="297"/>
      <c r="BC96" s="306"/>
      <c r="BD96" s="306"/>
      <c r="BE96" s="306"/>
      <c r="BF96" s="306"/>
      <c r="BG96" s="306"/>
    </row>
    <row r="97" spans="1:59">
      <c r="A97" s="303"/>
      <c r="B97" s="297"/>
      <c r="C97" s="300"/>
      <c r="D97" s="300"/>
      <c r="E97" s="304"/>
      <c r="F97" s="300"/>
      <c r="G97" s="302"/>
      <c r="H97" s="302"/>
      <c r="I97" s="302"/>
      <c r="J97" s="302"/>
      <c r="K97" s="302"/>
      <c r="M97" s="303"/>
      <c r="N97" s="297"/>
      <c r="O97" s="300"/>
      <c r="P97" s="300"/>
      <c r="Q97" s="304"/>
      <c r="R97" s="300"/>
      <c r="S97" s="302"/>
      <c r="T97" s="302"/>
      <c r="U97" s="302"/>
      <c r="V97" s="302"/>
      <c r="W97" s="302"/>
      <c r="Y97" s="303"/>
      <c r="Z97" s="297"/>
      <c r="AA97" s="300"/>
      <c r="AB97" s="300"/>
      <c r="AC97" s="304"/>
      <c r="AD97" s="300"/>
      <c r="AE97" s="302"/>
      <c r="AF97" s="302"/>
      <c r="AG97" s="302"/>
      <c r="AH97" s="302"/>
      <c r="AI97" s="302"/>
      <c r="AK97" s="303"/>
      <c r="AL97" s="297"/>
      <c r="AM97" s="300"/>
      <c r="AN97" s="300"/>
      <c r="AO97" s="304"/>
      <c r="AP97" s="300"/>
      <c r="AQ97" s="302"/>
      <c r="AR97" s="302"/>
      <c r="AS97" s="302"/>
      <c r="AT97" s="302"/>
      <c r="AU97" s="302"/>
      <c r="AW97" s="303"/>
      <c r="AX97" s="297"/>
      <c r="AY97" s="300"/>
      <c r="AZ97" s="300"/>
      <c r="BA97" s="304"/>
      <c r="BB97" s="297"/>
      <c r="BC97" s="306"/>
      <c r="BD97" s="306"/>
      <c r="BE97" s="306"/>
      <c r="BF97" s="306"/>
      <c r="BG97" s="306"/>
    </row>
    <row r="98" spans="1:59">
      <c r="A98" s="303"/>
      <c r="B98" s="297"/>
      <c r="C98" s="300"/>
      <c r="D98" s="300"/>
      <c r="E98" s="304"/>
      <c r="F98" s="300"/>
      <c r="G98" s="302"/>
      <c r="H98" s="302"/>
      <c r="I98" s="302"/>
      <c r="J98" s="302"/>
      <c r="K98" s="302"/>
      <c r="M98" s="303"/>
      <c r="N98" s="297"/>
      <c r="O98" s="300"/>
      <c r="P98" s="300"/>
      <c r="Q98" s="304"/>
      <c r="R98" s="300"/>
      <c r="S98" s="302"/>
      <c r="T98" s="302"/>
      <c r="U98" s="302"/>
      <c r="V98" s="302"/>
      <c r="W98" s="302"/>
      <c r="Y98" s="303"/>
      <c r="Z98" s="297"/>
      <c r="AA98" s="300"/>
      <c r="AB98" s="300"/>
      <c r="AC98" s="304"/>
      <c r="AD98" s="300"/>
      <c r="AE98" s="302"/>
      <c r="AF98" s="302"/>
      <c r="AG98" s="302"/>
      <c r="AH98" s="302"/>
      <c r="AI98" s="302"/>
      <c r="AK98" s="303"/>
      <c r="AL98" s="297"/>
      <c r="AM98" s="300"/>
      <c r="AN98" s="300"/>
      <c r="AO98" s="304"/>
      <c r="AP98" s="300"/>
      <c r="AQ98" s="302"/>
      <c r="AR98" s="302"/>
      <c r="AS98" s="302"/>
      <c r="AT98" s="302"/>
      <c r="AU98" s="302"/>
      <c r="AW98" s="303"/>
      <c r="AX98" s="297"/>
      <c r="AY98" s="300"/>
      <c r="AZ98" s="300"/>
      <c r="BA98" s="304"/>
      <c r="BB98" s="297"/>
      <c r="BC98" s="306"/>
      <c r="BD98" s="306"/>
      <c r="BE98" s="306"/>
      <c r="BF98" s="306"/>
      <c r="BG98" s="306"/>
    </row>
    <row r="99" spans="1:59">
      <c r="A99" s="303"/>
      <c r="B99" s="297"/>
      <c r="C99" s="300"/>
      <c r="D99" s="300"/>
      <c r="E99" s="304"/>
      <c r="F99" s="300"/>
      <c r="G99" s="302"/>
      <c r="H99" s="302"/>
      <c r="I99" s="302"/>
      <c r="J99" s="302"/>
      <c r="K99" s="302"/>
      <c r="M99" s="303"/>
      <c r="N99" s="297"/>
      <c r="O99" s="300"/>
      <c r="P99" s="300"/>
      <c r="Q99" s="304"/>
      <c r="R99" s="300"/>
      <c r="S99" s="302"/>
      <c r="T99" s="302"/>
      <c r="U99" s="302"/>
      <c r="V99" s="302"/>
      <c r="W99" s="302"/>
      <c r="Y99" s="303"/>
      <c r="Z99" s="297"/>
      <c r="AA99" s="300"/>
      <c r="AB99" s="300"/>
      <c r="AC99" s="304"/>
      <c r="AD99" s="300"/>
      <c r="AE99" s="302"/>
      <c r="AF99" s="302"/>
      <c r="AG99" s="302"/>
      <c r="AH99" s="302"/>
      <c r="AI99" s="302"/>
      <c r="AK99" s="303"/>
      <c r="AL99" s="297"/>
      <c r="AM99" s="300"/>
      <c r="AN99" s="300"/>
      <c r="AO99" s="304"/>
      <c r="AP99" s="300"/>
      <c r="AQ99" s="302"/>
      <c r="AR99" s="302"/>
      <c r="AS99" s="302"/>
      <c r="AT99" s="302"/>
      <c r="AU99" s="302"/>
      <c r="AW99" s="303"/>
      <c r="AX99" s="297"/>
      <c r="AY99" s="300"/>
      <c r="AZ99" s="300"/>
      <c r="BA99" s="304"/>
      <c r="BB99" s="297"/>
      <c r="BC99" s="306"/>
      <c r="BD99" s="306"/>
      <c r="BE99" s="306"/>
      <c r="BF99" s="306"/>
      <c r="BG99" s="306"/>
    </row>
    <row r="100" spans="1:59">
      <c r="A100" s="303"/>
      <c r="B100" s="297"/>
      <c r="C100" s="300"/>
      <c r="D100" s="300"/>
      <c r="E100" s="304"/>
      <c r="F100" s="300"/>
      <c r="G100" s="302"/>
      <c r="H100" s="302"/>
      <c r="I100" s="302"/>
      <c r="J100" s="302"/>
      <c r="K100" s="302"/>
      <c r="M100" s="303"/>
      <c r="N100" s="297"/>
      <c r="O100" s="300"/>
      <c r="P100" s="300"/>
      <c r="Q100" s="304"/>
      <c r="R100" s="300"/>
      <c r="S100" s="302"/>
      <c r="T100" s="302"/>
      <c r="U100" s="302"/>
      <c r="V100" s="302"/>
      <c r="W100" s="302"/>
      <c r="Y100" s="303"/>
      <c r="Z100" s="297"/>
      <c r="AA100" s="300"/>
      <c r="AB100" s="300"/>
      <c r="AC100" s="304"/>
      <c r="AD100" s="300"/>
      <c r="AE100" s="302"/>
      <c r="AF100" s="302"/>
      <c r="AG100" s="302"/>
      <c r="AH100" s="302"/>
      <c r="AI100" s="302"/>
      <c r="AK100" s="303"/>
      <c r="AL100" s="297"/>
      <c r="AM100" s="300"/>
      <c r="AN100" s="300"/>
      <c r="AO100" s="304"/>
      <c r="AP100" s="300"/>
      <c r="AQ100" s="302"/>
      <c r="AR100" s="302"/>
      <c r="AS100" s="302"/>
      <c r="AT100" s="302"/>
      <c r="AU100" s="302"/>
      <c r="AW100" s="303"/>
      <c r="AX100" s="297"/>
      <c r="AY100" s="300"/>
      <c r="AZ100" s="300"/>
      <c r="BA100" s="304"/>
      <c r="BB100" s="297"/>
      <c r="BC100" s="306"/>
      <c r="BD100" s="306"/>
      <c r="BE100" s="306"/>
      <c r="BF100" s="306"/>
      <c r="BG100" s="306"/>
    </row>
    <row r="101" spans="1:59">
      <c r="A101" s="303"/>
      <c r="B101" s="297"/>
      <c r="C101" s="300"/>
      <c r="D101" s="300"/>
      <c r="E101" s="304"/>
      <c r="F101" s="300"/>
      <c r="G101" s="302"/>
      <c r="H101" s="302"/>
      <c r="I101" s="302"/>
      <c r="J101" s="302"/>
      <c r="K101" s="302"/>
      <c r="M101" s="303"/>
      <c r="N101" s="297"/>
      <c r="O101" s="300"/>
      <c r="P101" s="300"/>
      <c r="Q101" s="304"/>
      <c r="R101" s="300"/>
      <c r="S101" s="302"/>
      <c r="T101" s="302"/>
      <c r="U101" s="302"/>
      <c r="V101" s="302"/>
      <c r="W101" s="302"/>
      <c r="Y101" s="303"/>
      <c r="Z101" s="297"/>
      <c r="AA101" s="300"/>
      <c r="AB101" s="300"/>
      <c r="AC101" s="304"/>
      <c r="AD101" s="300"/>
      <c r="AE101" s="302"/>
      <c r="AF101" s="302"/>
      <c r="AG101" s="302"/>
      <c r="AH101" s="302"/>
      <c r="AI101" s="302"/>
      <c r="AK101" s="303"/>
      <c r="AL101" s="297"/>
      <c r="AM101" s="300"/>
      <c r="AN101" s="300"/>
      <c r="AO101" s="304"/>
      <c r="AP101" s="300"/>
      <c r="AQ101" s="302"/>
      <c r="AR101" s="302"/>
      <c r="AS101" s="302"/>
      <c r="AT101" s="302"/>
      <c r="AU101" s="302"/>
      <c r="AW101" s="303"/>
      <c r="AX101" s="297"/>
      <c r="AY101" s="300"/>
      <c r="AZ101" s="300"/>
      <c r="BA101" s="304"/>
      <c r="BB101" s="297"/>
      <c r="BC101" s="306"/>
      <c r="BD101" s="306"/>
      <c r="BE101" s="306"/>
      <c r="BF101" s="306"/>
      <c r="BG101" s="306"/>
    </row>
    <row r="102" spans="1:59">
      <c r="A102" s="303"/>
      <c r="B102" s="297"/>
      <c r="C102" s="300"/>
      <c r="D102" s="300"/>
      <c r="E102" s="304"/>
      <c r="F102" s="300"/>
      <c r="G102" s="302"/>
      <c r="H102" s="302"/>
      <c r="I102" s="302"/>
      <c r="J102" s="302"/>
      <c r="K102" s="302"/>
      <c r="M102" s="303"/>
      <c r="N102" s="297"/>
      <c r="O102" s="300"/>
      <c r="P102" s="300"/>
      <c r="Q102" s="304"/>
      <c r="R102" s="300"/>
      <c r="S102" s="302"/>
      <c r="T102" s="302"/>
      <c r="U102" s="302"/>
      <c r="V102" s="302"/>
      <c r="W102" s="302"/>
      <c r="Y102" s="303"/>
      <c r="Z102" s="297"/>
      <c r="AA102" s="300"/>
      <c r="AB102" s="300"/>
      <c r="AC102" s="304"/>
      <c r="AD102" s="300"/>
      <c r="AE102" s="302"/>
      <c r="AF102" s="302"/>
      <c r="AG102" s="302"/>
      <c r="AH102" s="302"/>
      <c r="AI102" s="302"/>
      <c r="AK102" s="303"/>
      <c r="AL102" s="297"/>
      <c r="AM102" s="300"/>
      <c r="AN102" s="300"/>
      <c r="AO102" s="304"/>
      <c r="AP102" s="300"/>
      <c r="AQ102" s="302"/>
      <c r="AR102" s="302"/>
      <c r="AS102" s="302"/>
      <c r="AT102" s="302"/>
      <c r="AU102" s="302"/>
      <c r="AW102" s="303"/>
      <c r="AX102" s="297"/>
      <c r="AY102" s="300"/>
      <c r="AZ102" s="300"/>
      <c r="BA102" s="304"/>
      <c r="BB102" s="297"/>
      <c r="BC102" s="306"/>
      <c r="BD102" s="306"/>
      <c r="BE102" s="306"/>
      <c r="BF102" s="306"/>
      <c r="BG102" s="306"/>
    </row>
    <row r="103" spans="1:59">
      <c r="A103" s="303"/>
      <c r="B103" s="297"/>
      <c r="C103" s="300"/>
      <c r="D103" s="300"/>
      <c r="E103" s="304"/>
      <c r="F103" s="300"/>
      <c r="G103" s="302"/>
      <c r="H103" s="302"/>
      <c r="I103" s="302"/>
      <c r="J103" s="302"/>
      <c r="K103" s="302"/>
      <c r="M103" s="303"/>
      <c r="N103" s="297"/>
      <c r="O103" s="300"/>
      <c r="P103" s="300"/>
      <c r="Q103" s="304"/>
      <c r="R103" s="300"/>
      <c r="S103" s="302"/>
      <c r="T103" s="302"/>
      <c r="U103" s="302"/>
      <c r="V103" s="302"/>
      <c r="W103" s="302"/>
      <c r="Y103" s="303"/>
      <c r="Z103" s="297"/>
      <c r="AA103" s="300"/>
      <c r="AB103" s="300"/>
      <c r="AC103" s="304"/>
      <c r="AD103" s="300"/>
      <c r="AE103" s="302"/>
      <c r="AF103" s="302"/>
      <c r="AG103" s="302"/>
      <c r="AH103" s="302"/>
      <c r="AI103" s="302"/>
      <c r="AK103" s="303"/>
      <c r="AL103" s="297"/>
      <c r="AM103" s="300"/>
      <c r="AN103" s="300"/>
      <c r="AO103" s="304"/>
      <c r="AP103" s="300"/>
      <c r="AQ103" s="302"/>
      <c r="AR103" s="302"/>
      <c r="AS103" s="302"/>
      <c r="AT103" s="302"/>
      <c r="AU103" s="302"/>
      <c r="AW103" s="303"/>
      <c r="AX103" s="297"/>
      <c r="AY103" s="300"/>
      <c r="AZ103" s="300"/>
      <c r="BA103" s="304"/>
      <c r="BB103" s="297"/>
      <c r="BC103" s="306"/>
      <c r="BD103" s="306"/>
      <c r="BE103" s="306"/>
      <c r="BF103" s="306"/>
      <c r="BG103" s="306"/>
    </row>
    <row r="104" spans="1:59">
      <c r="A104" s="303"/>
      <c r="B104" s="297"/>
      <c r="C104" s="300"/>
      <c r="D104" s="300"/>
      <c r="E104" s="304"/>
      <c r="F104" s="300"/>
      <c r="G104" s="302"/>
      <c r="H104" s="302"/>
      <c r="I104" s="302"/>
      <c r="J104" s="302"/>
      <c r="K104" s="302"/>
      <c r="M104" s="303"/>
      <c r="N104" s="297"/>
      <c r="O104" s="300"/>
      <c r="P104" s="300"/>
      <c r="Q104" s="304"/>
      <c r="R104" s="300"/>
      <c r="S104" s="302"/>
      <c r="T104" s="302"/>
      <c r="U104" s="302"/>
      <c r="V104" s="302"/>
      <c r="W104" s="302"/>
      <c r="Y104" s="303"/>
      <c r="Z104" s="297"/>
      <c r="AA104" s="300"/>
      <c r="AB104" s="300"/>
      <c r="AC104" s="304"/>
      <c r="AD104" s="300"/>
      <c r="AE104" s="302"/>
      <c r="AF104" s="302"/>
      <c r="AG104" s="302"/>
      <c r="AH104" s="302"/>
      <c r="AI104" s="302"/>
      <c r="AK104" s="303"/>
      <c r="AL104" s="297"/>
      <c r="AM104" s="300"/>
      <c r="AN104" s="300"/>
      <c r="AO104" s="304"/>
      <c r="AP104" s="300"/>
      <c r="AQ104" s="302"/>
      <c r="AR104" s="302"/>
      <c r="AS104" s="302"/>
      <c r="AT104" s="302"/>
      <c r="AU104" s="302"/>
      <c r="AW104" s="303"/>
      <c r="AX104" s="297"/>
      <c r="AY104" s="300"/>
      <c r="AZ104" s="300"/>
      <c r="BA104" s="304"/>
      <c r="BB104" s="297"/>
      <c r="BC104" s="306"/>
      <c r="BD104" s="306"/>
      <c r="BE104" s="306"/>
      <c r="BF104" s="306"/>
      <c r="BG104" s="306"/>
    </row>
    <row r="105" spans="1:59">
      <c r="A105" s="303"/>
      <c r="B105" s="297"/>
      <c r="C105" s="300"/>
      <c r="D105" s="300"/>
      <c r="E105" s="304"/>
      <c r="F105" s="300"/>
      <c r="G105" s="302"/>
      <c r="H105" s="302"/>
      <c r="I105" s="302"/>
      <c r="J105" s="302"/>
      <c r="K105" s="302"/>
      <c r="M105" s="303"/>
      <c r="N105" s="297"/>
      <c r="O105" s="300"/>
      <c r="P105" s="300"/>
      <c r="Q105" s="304"/>
      <c r="R105" s="300"/>
      <c r="S105" s="302"/>
      <c r="T105" s="302"/>
      <c r="U105" s="302"/>
      <c r="V105" s="302"/>
      <c r="W105" s="302"/>
      <c r="Y105" s="303"/>
      <c r="Z105" s="297"/>
      <c r="AA105" s="300"/>
      <c r="AB105" s="300"/>
      <c r="AC105" s="304"/>
      <c r="AD105" s="300"/>
      <c r="AE105" s="302"/>
      <c r="AF105" s="302"/>
      <c r="AG105" s="302"/>
      <c r="AH105" s="302"/>
      <c r="AI105" s="302"/>
      <c r="AK105" s="303"/>
      <c r="AL105" s="297"/>
      <c r="AM105" s="300"/>
      <c r="AN105" s="300"/>
      <c r="AO105" s="304"/>
      <c r="AP105" s="300"/>
      <c r="AQ105" s="302"/>
      <c r="AR105" s="302"/>
      <c r="AS105" s="302"/>
      <c r="AT105" s="302"/>
      <c r="AU105" s="302"/>
      <c r="AW105" s="303"/>
      <c r="AX105" s="297"/>
      <c r="AY105" s="300"/>
      <c r="AZ105" s="300"/>
      <c r="BA105" s="304"/>
      <c r="BB105" s="297"/>
      <c r="BC105" s="306"/>
      <c r="BD105" s="306"/>
      <c r="BE105" s="306"/>
      <c r="BF105" s="306"/>
      <c r="BG105" s="306"/>
    </row>
    <row r="106" spans="1:59">
      <c r="A106" s="303"/>
      <c r="B106" s="297"/>
      <c r="C106" s="300"/>
      <c r="D106" s="300"/>
      <c r="E106" s="304"/>
      <c r="F106" s="300"/>
      <c r="G106" s="302"/>
      <c r="H106" s="302"/>
      <c r="I106" s="302"/>
      <c r="J106" s="302"/>
      <c r="K106" s="302"/>
      <c r="M106" s="303"/>
      <c r="N106" s="297"/>
      <c r="O106" s="300"/>
      <c r="P106" s="300"/>
      <c r="Q106" s="304"/>
      <c r="R106" s="300"/>
      <c r="S106" s="302"/>
      <c r="T106" s="302"/>
      <c r="U106" s="302"/>
      <c r="V106" s="302"/>
      <c r="W106" s="302"/>
      <c r="Y106" s="303"/>
      <c r="Z106" s="297"/>
      <c r="AA106" s="300"/>
      <c r="AB106" s="300"/>
      <c r="AC106" s="304"/>
      <c r="AD106" s="300"/>
      <c r="AE106" s="302"/>
      <c r="AF106" s="302"/>
      <c r="AG106" s="302"/>
      <c r="AH106" s="302"/>
      <c r="AI106" s="302"/>
      <c r="AK106" s="303"/>
      <c r="AL106" s="297"/>
      <c r="AM106" s="300"/>
      <c r="AN106" s="300"/>
      <c r="AO106" s="304"/>
      <c r="AP106" s="300"/>
      <c r="AQ106" s="302"/>
      <c r="AR106" s="302"/>
      <c r="AS106" s="302"/>
      <c r="AT106" s="302"/>
      <c r="AU106" s="302"/>
      <c r="AW106" s="303"/>
      <c r="AX106" s="297"/>
      <c r="AY106" s="300"/>
      <c r="AZ106" s="300"/>
      <c r="BA106" s="304"/>
      <c r="BB106" s="297"/>
      <c r="BC106" s="306"/>
      <c r="BD106" s="306"/>
      <c r="BE106" s="306"/>
      <c r="BF106" s="306"/>
      <c r="BG106" s="306"/>
    </row>
    <row r="107" spans="1:59">
      <c r="A107" s="303"/>
      <c r="B107" s="297"/>
      <c r="C107" s="300"/>
      <c r="D107" s="300"/>
      <c r="E107" s="304"/>
      <c r="F107" s="300"/>
      <c r="G107" s="302"/>
      <c r="H107" s="302"/>
      <c r="I107" s="302"/>
      <c r="J107" s="302"/>
      <c r="K107" s="302"/>
      <c r="M107" s="303"/>
      <c r="N107" s="297"/>
      <c r="O107" s="300"/>
      <c r="P107" s="300"/>
      <c r="Q107" s="304"/>
      <c r="R107" s="300"/>
      <c r="S107" s="302"/>
      <c r="T107" s="302"/>
      <c r="U107" s="302"/>
      <c r="V107" s="302"/>
      <c r="W107" s="302"/>
      <c r="Y107" s="303"/>
      <c r="Z107" s="297"/>
      <c r="AA107" s="300"/>
      <c r="AB107" s="300"/>
      <c r="AC107" s="304"/>
      <c r="AD107" s="300"/>
      <c r="AE107" s="302"/>
      <c r="AF107" s="302"/>
      <c r="AG107" s="302"/>
      <c r="AH107" s="302"/>
      <c r="AI107" s="302"/>
      <c r="AK107" s="303"/>
      <c r="AL107" s="297"/>
      <c r="AM107" s="300"/>
      <c r="AN107" s="300"/>
      <c r="AO107" s="304"/>
      <c r="AP107" s="300"/>
      <c r="AQ107" s="302"/>
      <c r="AR107" s="302"/>
      <c r="AS107" s="302"/>
      <c r="AT107" s="302"/>
      <c r="AU107" s="302"/>
      <c r="AW107" s="303"/>
      <c r="AX107" s="297"/>
      <c r="AY107" s="300"/>
      <c r="AZ107" s="300"/>
      <c r="BA107" s="304"/>
      <c r="BB107" s="297"/>
      <c r="BC107" s="306"/>
      <c r="BD107" s="306"/>
      <c r="BE107" s="306"/>
      <c r="BF107" s="306"/>
      <c r="BG107" s="306"/>
    </row>
    <row r="108" spans="1:59">
      <c r="A108" s="303"/>
      <c r="B108" s="297"/>
      <c r="C108" s="300"/>
      <c r="D108" s="300"/>
      <c r="E108" s="304"/>
      <c r="F108" s="300"/>
      <c r="G108" s="302"/>
      <c r="H108" s="302"/>
      <c r="I108" s="302"/>
      <c r="J108" s="302"/>
      <c r="K108" s="302"/>
      <c r="M108" s="303"/>
      <c r="N108" s="297"/>
      <c r="O108" s="300"/>
      <c r="P108" s="300"/>
      <c r="Q108" s="304"/>
      <c r="R108" s="300"/>
      <c r="S108" s="302"/>
      <c r="T108" s="302"/>
      <c r="U108" s="302"/>
      <c r="V108" s="302"/>
      <c r="W108" s="302"/>
      <c r="Y108" s="303"/>
      <c r="Z108" s="297"/>
      <c r="AA108" s="300"/>
      <c r="AB108" s="300"/>
      <c r="AC108" s="304"/>
      <c r="AD108" s="300"/>
      <c r="AE108" s="302"/>
      <c r="AF108" s="302"/>
      <c r="AG108" s="302"/>
      <c r="AH108" s="302"/>
      <c r="AI108" s="302"/>
      <c r="AK108" s="303"/>
      <c r="AL108" s="297"/>
      <c r="AM108" s="300"/>
      <c r="AN108" s="300"/>
      <c r="AO108" s="304"/>
      <c r="AP108" s="300"/>
      <c r="AQ108" s="302"/>
      <c r="AR108" s="302"/>
      <c r="AS108" s="302"/>
      <c r="AT108" s="302"/>
      <c r="AU108" s="302"/>
      <c r="AW108" s="303"/>
      <c r="AX108" s="297"/>
      <c r="AY108" s="300"/>
      <c r="AZ108" s="300"/>
      <c r="BA108" s="304"/>
      <c r="BB108" s="297"/>
      <c r="BC108" s="306"/>
      <c r="BD108" s="306"/>
      <c r="BE108" s="306"/>
      <c r="BF108" s="306"/>
      <c r="BG108" s="306"/>
    </row>
    <row r="109" spans="1:59">
      <c r="A109" s="303"/>
      <c r="B109" s="297"/>
      <c r="C109" s="300"/>
      <c r="D109" s="300"/>
      <c r="E109" s="304"/>
      <c r="F109" s="300"/>
      <c r="G109" s="302"/>
      <c r="H109" s="302"/>
      <c r="I109" s="302"/>
      <c r="J109" s="302"/>
      <c r="K109" s="302"/>
      <c r="M109" s="303"/>
      <c r="N109" s="297"/>
      <c r="O109" s="300"/>
      <c r="P109" s="300"/>
      <c r="Q109" s="304"/>
      <c r="R109" s="300"/>
      <c r="S109" s="302"/>
      <c r="T109" s="302"/>
      <c r="U109" s="302"/>
      <c r="V109" s="302"/>
      <c r="W109" s="302"/>
      <c r="Y109" s="303"/>
      <c r="Z109" s="297"/>
      <c r="AA109" s="300"/>
      <c r="AB109" s="300"/>
      <c r="AC109" s="304"/>
      <c r="AD109" s="300"/>
      <c r="AE109" s="302"/>
      <c r="AF109" s="302"/>
      <c r="AG109" s="302"/>
      <c r="AH109" s="302"/>
      <c r="AI109" s="302"/>
      <c r="AK109" s="303"/>
      <c r="AL109" s="297"/>
      <c r="AM109" s="300"/>
      <c r="AN109" s="300"/>
      <c r="AO109" s="304"/>
      <c r="AP109" s="300"/>
      <c r="AQ109" s="302"/>
      <c r="AR109" s="302"/>
      <c r="AS109" s="302"/>
      <c r="AT109" s="302"/>
      <c r="AU109" s="302"/>
      <c r="AW109" s="303"/>
      <c r="AX109" s="297"/>
      <c r="AY109" s="300"/>
      <c r="AZ109" s="300"/>
      <c r="BA109" s="304"/>
      <c r="BB109" s="297"/>
      <c r="BC109" s="306"/>
      <c r="BD109" s="306"/>
      <c r="BE109" s="306"/>
      <c r="BF109" s="306"/>
      <c r="BG109" s="306"/>
    </row>
    <row r="110" spans="1:59">
      <c r="A110" s="303"/>
      <c r="B110" s="297"/>
      <c r="C110" s="300"/>
      <c r="D110" s="300"/>
      <c r="E110" s="304"/>
      <c r="F110" s="300"/>
      <c r="G110" s="302"/>
      <c r="H110" s="302"/>
      <c r="I110" s="302"/>
      <c r="J110" s="302"/>
      <c r="K110" s="302"/>
      <c r="M110" s="303"/>
      <c r="N110" s="297"/>
      <c r="O110" s="300"/>
      <c r="P110" s="300"/>
      <c r="Q110" s="304"/>
      <c r="R110" s="300"/>
      <c r="S110" s="302"/>
      <c r="T110" s="302"/>
      <c r="U110" s="302"/>
      <c r="V110" s="302"/>
      <c r="W110" s="302"/>
      <c r="Y110" s="303"/>
      <c r="Z110" s="297"/>
      <c r="AA110" s="300"/>
      <c r="AB110" s="300"/>
      <c r="AC110" s="304"/>
      <c r="AD110" s="300"/>
      <c r="AE110" s="302"/>
      <c r="AF110" s="302"/>
      <c r="AG110" s="302"/>
      <c r="AH110" s="302"/>
      <c r="AI110" s="302"/>
      <c r="AK110" s="303"/>
      <c r="AL110" s="297"/>
      <c r="AM110" s="300"/>
      <c r="AN110" s="300"/>
      <c r="AO110" s="304"/>
      <c r="AP110" s="300"/>
      <c r="AQ110" s="302"/>
      <c r="AR110" s="302"/>
      <c r="AS110" s="302"/>
      <c r="AT110" s="302"/>
      <c r="AU110" s="302"/>
      <c r="AW110" s="303"/>
      <c r="AX110" s="297"/>
      <c r="AY110" s="300"/>
      <c r="AZ110" s="300"/>
      <c r="BA110" s="304"/>
      <c r="BB110" s="297"/>
      <c r="BC110" s="306"/>
      <c r="BD110" s="306"/>
      <c r="BE110" s="306"/>
      <c r="BF110" s="306"/>
      <c r="BG110" s="306"/>
    </row>
    <row r="111" spans="1:59">
      <c r="A111" s="303"/>
      <c r="B111" s="297"/>
      <c r="C111" s="300"/>
      <c r="D111" s="300"/>
      <c r="E111" s="304"/>
      <c r="F111" s="300"/>
      <c r="G111" s="302"/>
      <c r="H111" s="302"/>
      <c r="I111" s="302"/>
      <c r="J111" s="302"/>
      <c r="K111" s="302"/>
      <c r="M111" s="303"/>
      <c r="N111" s="297"/>
      <c r="O111" s="300"/>
      <c r="P111" s="300"/>
      <c r="Q111" s="304"/>
      <c r="R111" s="300"/>
      <c r="S111" s="302"/>
      <c r="T111" s="302"/>
      <c r="U111" s="302"/>
      <c r="V111" s="302"/>
      <c r="W111" s="302"/>
      <c r="Y111" s="303"/>
      <c r="Z111" s="297"/>
      <c r="AA111" s="300"/>
      <c r="AB111" s="300"/>
      <c r="AC111" s="304"/>
      <c r="AD111" s="300"/>
      <c r="AE111" s="302"/>
      <c r="AF111" s="302"/>
      <c r="AG111" s="302"/>
      <c r="AH111" s="302"/>
      <c r="AI111" s="302"/>
      <c r="AK111" s="303"/>
      <c r="AL111" s="297"/>
      <c r="AM111" s="300"/>
      <c r="AN111" s="300"/>
      <c r="AO111" s="304"/>
      <c r="AP111" s="300"/>
      <c r="AQ111" s="302"/>
      <c r="AR111" s="302"/>
      <c r="AS111" s="302"/>
      <c r="AT111" s="302"/>
      <c r="AU111" s="302"/>
      <c r="AW111" s="303"/>
      <c r="AX111" s="297"/>
      <c r="AY111" s="300"/>
      <c r="AZ111" s="300"/>
      <c r="BA111" s="304"/>
      <c r="BB111" s="297"/>
      <c r="BC111" s="306"/>
      <c r="BD111" s="306"/>
      <c r="BE111" s="306"/>
      <c r="BF111" s="306"/>
      <c r="BG111" s="306"/>
    </row>
    <row r="112" spans="1:59">
      <c r="A112" s="303"/>
      <c r="B112" s="297"/>
      <c r="C112" s="300"/>
      <c r="D112" s="300"/>
      <c r="E112" s="304"/>
      <c r="F112" s="300"/>
      <c r="G112" s="302"/>
      <c r="H112" s="302"/>
      <c r="I112" s="302"/>
      <c r="J112" s="302"/>
      <c r="K112" s="302"/>
      <c r="M112" s="303"/>
      <c r="N112" s="297"/>
      <c r="O112" s="300"/>
      <c r="P112" s="300"/>
      <c r="Q112" s="304"/>
      <c r="R112" s="300"/>
      <c r="S112" s="302"/>
      <c r="T112" s="302"/>
      <c r="U112" s="302"/>
      <c r="V112" s="302"/>
      <c r="W112" s="302"/>
      <c r="Y112" s="303"/>
      <c r="Z112" s="297"/>
      <c r="AA112" s="300"/>
      <c r="AB112" s="300"/>
      <c r="AC112" s="304"/>
      <c r="AD112" s="300"/>
      <c r="AE112" s="302"/>
      <c r="AF112" s="302"/>
      <c r="AG112" s="302"/>
      <c r="AH112" s="302"/>
      <c r="AI112" s="302"/>
      <c r="AK112" s="303"/>
      <c r="AL112" s="297"/>
      <c r="AM112" s="300"/>
      <c r="AN112" s="300"/>
      <c r="AO112" s="304"/>
      <c r="AP112" s="300"/>
      <c r="AQ112" s="302"/>
      <c r="AR112" s="302"/>
      <c r="AS112" s="302"/>
      <c r="AT112" s="302"/>
      <c r="AU112" s="302"/>
      <c r="AW112" s="303"/>
      <c r="AX112" s="297"/>
      <c r="AY112" s="300"/>
      <c r="AZ112" s="300"/>
      <c r="BA112" s="304"/>
      <c r="BB112" s="297"/>
      <c r="BC112" s="306"/>
      <c r="BD112" s="306"/>
      <c r="BE112" s="306"/>
      <c r="BF112" s="306"/>
      <c r="BG112" s="306"/>
    </row>
    <row r="113" spans="1:59">
      <c r="A113" s="303"/>
      <c r="B113" s="297"/>
      <c r="C113" s="300"/>
      <c r="D113" s="300"/>
      <c r="E113" s="304"/>
      <c r="F113" s="300"/>
      <c r="G113" s="302"/>
      <c r="H113" s="302"/>
      <c r="I113" s="302"/>
      <c r="J113" s="302"/>
      <c r="K113" s="302"/>
      <c r="M113" s="303"/>
      <c r="N113" s="297"/>
      <c r="O113" s="300"/>
      <c r="P113" s="300"/>
      <c r="Q113" s="304"/>
      <c r="R113" s="300"/>
      <c r="S113" s="302"/>
      <c r="T113" s="302"/>
      <c r="U113" s="302"/>
      <c r="V113" s="302"/>
      <c r="W113" s="302"/>
      <c r="Y113" s="303"/>
      <c r="Z113" s="297"/>
      <c r="AA113" s="300"/>
      <c r="AB113" s="300"/>
      <c r="AC113" s="304"/>
      <c r="AD113" s="300"/>
      <c r="AE113" s="302"/>
      <c r="AF113" s="302"/>
      <c r="AG113" s="302"/>
      <c r="AH113" s="302"/>
      <c r="AI113" s="302"/>
      <c r="AK113" s="303"/>
      <c r="AL113" s="297"/>
      <c r="AM113" s="300"/>
      <c r="AN113" s="300"/>
      <c r="AO113" s="304"/>
      <c r="AP113" s="300"/>
      <c r="AQ113" s="302"/>
      <c r="AR113" s="302"/>
      <c r="AS113" s="302"/>
      <c r="AT113" s="302"/>
      <c r="AU113" s="302"/>
      <c r="AW113" s="303"/>
      <c r="AX113" s="297"/>
      <c r="AY113" s="300"/>
      <c r="AZ113" s="300"/>
      <c r="BA113" s="304"/>
      <c r="BB113" s="297"/>
      <c r="BC113" s="306"/>
      <c r="BD113" s="306"/>
      <c r="BE113" s="306"/>
      <c r="BF113" s="306"/>
      <c r="BG113" s="306"/>
    </row>
    <row r="114" spans="1:59">
      <c r="A114" s="303"/>
      <c r="B114" s="297"/>
      <c r="C114" s="300"/>
      <c r="D114" s="300"/>
      <c r="E114" s="304"/>
      <c r="F114" s="300"/>
      <c r="G114" s="302"/>
      <c r="H114" s="302"/>
      <c r="I114" s="302"/>
      <c r="J114" s="302"/>
      <c r="K114" s="302"/>
      <c r="M114" s="303"/>
      <c r="N114" s="297"/>
      <c r="O114" s="300"/>
      <c r="P114" s="300"/>
      <c r="Q114" s="304"/>
      <c r="R114" s="300"/>
      <c r="S114" s="302"/>
      <c r="T114" s="302"/>
      <c r="U114" s="302"/>
      <c r="V114" s="302"/>
      <c r="W114" s="302"/>
      <c r="Y114" s="303"/>
      <c r="Z114" s="297"/>
      <c r="AA114" s="300"/>
      <c r="AB114" s="300"/>
      <c r="AC114" s="304"/>
      <c r="AD114" s="300"/>
      <c r="AE114" s="302"/>
      <c r="AF114" s="302"/>
      <c r="AG114" s="302"/>
      <c r="AH114" s="302"/>
      <c r="AI114" s="302"/>
      <c r="AK114" s="303"/>
      <c r="AL114" s="297"/>
      <c r="AM114" s="300"/>
      <c r="AN114" s="300"/>
      <c r="AO114" s="304"/>
      <c r="AP114" s="300"/>
      <c r="AQ114" s="302"/>
      <c r="AR114" s="302"/>
      <c r="AS114" s="302"/>
      <c r="AT114" s="302"/>
      <c r="AU114" s="302"/>
      <c r="AW114" s="303"/>
      <c r="AX114" s="297"/>
      <c r="AY114" s="300"/>
      <c r="AZ114" s="300"/>
      <c r="BA114" s="304"/>
      <c r="BB114" s="297"/>
      <c r="BC114" s="306"/>
      <c r="BD114" s="306"/>
      <c r="BE114" s="306"/>
      <c r="BF114" s="306"/>
      <c r="BG114" s="306"/>
    </row>
    <row r="115" spans="1:59">
      <c r="A115" s="303"/>
      <c r="B115" s="297"/>
      <c r="C115" s="300"/>
      <c r="D115" s="300"/>
      <c r="E115" s="304"/>
      <c r="F115" s="300"/>
      <c r="G115" s="302"/>
      <c r="H115" s="302"/>
      <c r="I115" s="302"/>
      <c r="J115" s="302"/>
      <c r="K115" s="302"/>
      <c r="M115" s="303"/>
      <c r="N115" s="297"/>
      <c r="O115" s="300"/>
      <c r="P115" s="300"/>
      <c r="Q115" s="304"/>
      <c r="R115" s="300"/>
      <c r="S115" s="302"/>
      <c r="T115" s="302"/>
      <c r="U115" s="302"/>
      <c r="V115" s="302"/>
      <c r="W115" s="302"/>
      <c r="Y115" s="303"/>
      <c r="Z115" s="297"/>
      <c r="AA115" s="300"/>
      <c r="AB115" s="300"/>
      <c r="AC115" s="304"/>
      <c r="AD115" s="300"/>
      <c r="AE115" s="302"/>
      <c r="AF115" s="302"/>
      <c r="AG115" s="302"/>
      <c r="AH115" s="302"/>
      <c r="AI115" s="302"/>
      <c r="AK115" s="303"/>
      <c r="AL115" s="297"/>
      <c r="AM115" s="300"/>
      <c r="AN115" s="300"/>
      <c r="AO115" s="304"/>
      <c r="AP115" s="300"/>
      <c r="AQ115" s="302"/>
      <c r="AR115" s="302"/>
      <c r="AS115" s="302"/>
      <c r="AT115" s="302"/>
      <c r="AU115" s="302"/>
      <c r="AW115" s="303"/>
      <c r="AX115" s="297"/>
      <c r="AY115" s="300"/>
      <c r="AZ115" s="300"/>
      <c r="BA115" s="304"/>
      <c r="BB115" s="297"/>
      <c r="BC115" s="306"/>
      <c r="BD115" s="306"/>
      <c r="BE115" s="306"/>
      <c r="BF115" s="306"/>
      <c r="BG115" s="306"/>
    </row>
    <row r="116" spans="1:59">
      <c r="A116" s="303"/>
      <c r="B116" s="297"/>
      <c r="C116" s="300"/>
      <c r="D116" s="300"/>
      <c r="E116" s="304"/>
      <c r="F116" s="300"/>
      <c r="G116" s="302"/>
      <c r="H116" s="302"/>
      <c r="I116" s="302"/>
      <c r="J116" s="302"/>
      <c r="K116" s="302"/>
      <c r="M116" s="303"/>
      <c r="N116" s="297"/>
      <c r="O116" s="300"/>
      <c r="P116" s="300"/>
      <c r="Q116" s="304"/>
      <c r="R116" s="300"/>
      <c r="S116" s="302"/>
      <c r="T116" s="302"/>
      <c r="U116" s="302"/>
      <c r="V116" s="302"/>
      <c r="W116" s="302"/>
      <c r="Y116" s="303"/>
      <c r="Z116" s="297"/>
      <c r="AA116" s="300"/>
      <c r="AB116" s="300"/>
      <c r="AC116" s="304"/>
      <c r="AD116" s="300"/>
      <c r="AE116" s="302"/>
      <c r="AF116" s="302"/>
      <c r="AG116" s="302"/>
      <c r="AH116" s="302"/>
      <c r="AI116" s="302"/>
      <c r="AK116" s="303"/>
      <c r="AL116" s="297"/>
      <c r="AM116" s="300"/>
      <c r="AN116" s="300"/>
      <c r="AO116" s="304"/>
      <c r="AP116" s="300"/>
      <c r="AQ116" s="302"/>
      <c r="AR116" s="302"/>
      <c r="AS116" s="302"/>
      <c r="AT116" s="302"/>
      <c r="AU116" s="302"/>
      <c r="AW116" s="303"/>
      <c r="AX116" s="297"/>
      <c r="AY116" s="300"/>
      <c r="AZ116" s="300"/>
      <c r="BA116" s="304"/>
      <c r="BB116" s="297"/>
      <c r="BC116" s="306"/>
      <c r="BD116" s="306"/>
      <c r="BE116" s="306"/>
      <c r="BF116" s="306"/>
      <c r="BG116" s="306"/>
    </row>
    <row r="117" spans="1:59">
      <c r="A117" s="303"/>
      <c r="B117" s="297"/>
      <c r="C117" s="300"/>
      <c r="D117" s="300"/>
      <c r="E117" s="304"/>
      <c r="F117" s="300"/>
      <c r="G117" s="302"/>
      <c r="H117" s="302"/>
      <c r="I117" s="302"/>
      <c r="J117" s="302"/>
      <c r="K117" s="302"/>
      <c r="M117" s="303"/>
      <c r="N117" s="297"/>
      <c r="O117" s="300"/>
      <c r="P117" s="300"/>
      <c r="Q117" s="304"/>
      <c r="R117" s="300"/>
      <c r="S117" s="302"/>
      <c r="T117" s="302"/>
      <c r="U117" s="302"/>
      <c r="V117" s="302"/>
      <c r="W117" s="302"/>
      <c r="Y117" s="303"/>
      <c r="Z117" s="297"/>
      <c r="AA117" s="300"/>
      <c r="AB117" s="300"/>
      <c r="AC117" s="304"/>
      <c r="AD117" s="300"/>
      <c r="AE117" s="302"/>
      <c r="AF117" s="302"/>
      <c r="AG117" s="302"/>
      <c r="AH117" s="302"/>
      <c r="AI117" s="302"/>
      <c r="AK117" s="303"/>
      <c r="AL117" s="297"/>
      <c r="AM117" s="300"/>
      <c r="AN117" s="300"/>
      <c r="AO117" s="304"/>
      <c r="AP117" s="300"/>
      <c r="AQ117" s="302"/>
      <c r="AR117" s="302"/>
      <c r="AS117" s="302"/>
      <c r="AT117" s="302"/>
      <c r="AU117" s="302"/>
      <c r="AW117" s="303"/>
      <c r="AX117" s="297"/>
      <c r="AY117" s="300"/>
      <c r="AZ117" s="300"/>
      <c r="BA117" s="304"/>
      <c r="BB117" s="297"/>
      <c r="BC117" s="306"/>
      <c r="BD117" s="306"/>
      <c r="BE117" s="306"/>
      <c r="BF117" s="306"/>
      <c r="BG117" s="306"/>
    </row>
    <row r="118" spans="1:59">
      <c r="A118" s="303"/>
      <c r="B118" s="297"/>
      <c r="C118" s="300"/>
      <c r="D118" s="300"/>
      <c r="E118" s="304"/>
      <c r="F118" s="300"/>
      <c r="G118" s="302"/>
      <c r="H118" s="302"/>
      <c r="I118" s="302"/>
      <c r="J118" s="302"/>
      <c r="K118" s="302"/>
      <c r="M118" s="303"/>
      <c r="N118" s="297"/>
      <c r="O118" s="300"/>
      <c r="P118" s="300"/>
      <c r="Q118" s="304"/>
      <c r="R118" s="300"/>
      <c r="S118" s="302"/>
      <c r="T118" s="302"/>
      <c r="U118" s="302"/>
      <c r="V118" s="302"/>
      <c r="W118" s="302"/>
      <c r="Y118" s="303"/>
      <c r="Z118" s="297"/>
      <c r="AA118" s="300"/>
      <c r="AB118" s="300"/>
      <c r="AC118" s="304"/>
      <c r="AD118" s="300"/>
      <c r="AE118" s="302"/>
      <c r="AF118" s="302"/>
      <c r="AG118" s="302"/>
      <c r="AH118" s="302"/>
      <c r="AI118" s="302"/>
      <c r="AK118" s="303"/>
      <c r="AL118" s="297"/>
      <c r="AM118" s="300"/>
      <c r="AN118" s="300"/>
      <c r="AO118" s="304"/>
      <c r="AP118" s="300"/>
      <c r="AQ118" s="302"/>
      <c r="AR118" s="302"/>
      <c r="AS118" s="302"/>
      <c r="AT118" s="302"/>
      <c r="AU118" s="302"/>
      <c r="AW118" s="303"/>
      <c r="AX118" s="297"/>
      <c r="AY118" s="300"/>
      <c r="AZ118" s="300"/>
      <c r="BA118" s="304"/>
      <c r="BB118" s="297"/>
      <c r="BC118" s="306"/>
      <c r="BD118" s="306"/>
      <c r="BE118" s="306"/>
      <c r="BF118" s="306"/>
      <c r="BG118" s="306"/>
    </row>
    <row r="119" spans="1:59">
      <c r="A119" s="303"/>
      <c r="B119" s="297"/>
      <c r="C119" s="300"/>
      <c r="D119" s="300"/>
      <c r="E119" s="304"/>
      <c r="F119" s="300"/>
      <c r="G119" s="302"/>
      <c r="H119" s="302"/>
      <c r="I119" s="302"/>
      <c r="J119" s="302"/>
      <c r="K119" s="302"/>
      <c r="M119" s="303"/>
      <c r="N119" s="297"/>
      <c r="O119" s="300"/>
      <c r="P119" s="300"/>
      <c r="Q119" s="304"/>
      <c r="R119" s="300"/>
      <c r="S119" s="302"/>
      <c r="T119" s="302"/>
      <c r="U119" s="302"/>
      <c r="V119" s="302"/>
      <c r="W119" s="302"/>
      <c r="Y119" s="303"/>
      <c r="Z119" s="297"/>
      <c r="AA119" s="300"/>
      <c r="AB119" s="300"/>
      <c r="AC119" s="304"/>
      <c r="AD119" s="300"/>
      <c r="AE119" s="302"/>
      <c r="AF119" s="302"/>
      <c r="AG119" s="302"/>
      <c r="AH119" s="302"/>
      <c r="AI119" s="302"/>
      <c r="AK119" s="303"/>
      <c r="AL119" s="297"/>
      <c r="AM119" s="300"/>
      <c r="AN119" s="300"/>
      <c r="AO119" s="304"/>
      <c r="AP119" s="300"/>
      <c r="AQ119" s="302"/>
      <c r="AR119" s="302"/>
      <c r="AS119" s="302"/>
      <c r="AT119" s="302"/>
      <c r="AU119" s="302"/>
      <c r="AW119" s="303"/>
      <c r="AX119" s="297"/>
      <c r="AY119" s="300"/>
      <c r="AZ119" s="300"/>
      <c r="BA119" s="304"/>
      <c r="BB119" s="297"/>
      <c r="BC119" s="306"/>
      <c r="BD119" s="306"/>
      <c r="BE119" s="306"/>
      <c r="BF119" s="306"/>
      <c r="BG119" s="306"/>
    </row>
    <row r="120" spans="1:59">
      <c r="A120" s="303"/>
      <c r="B120" s="297"/>
      <c r="C120" s="300"/>
      <c r="D120" s="300"/>
      <c r="E120" s="304"/>
      <c r="F120" s="300"/>
      <c r="G120" s="302"/>
      <c r="H120" s="302"/>
      <c r="I120" s="302"/>
      <c r="J120" s="302"/>
      <c r="K120" s="302"/>
      <c r="M120" s="303"/>
      <c r="N120" s="297"/>
      <c r="O120" s="300"/>
      <c r="P120" s="300"/>
      <c r="Q120" s="304"/>
      <c r="R120" s="300"/>
      <c r="S120" s="302"/>
      <c r="T120" s="302"/>
      <c r="U120" s="302"/>
      <c r="V120" s="302"/>
      <c r="W120" s="302"/>
      <c r="Y120" s="303"/>
      <c r="Z120" s="297"/>
      <c r="AA120" s="300"/>
      <c r="AB120" s="300"/>
      <c r="AC120" s="304"/>
      <c r="AD120" s="300"/>
      <c r="AE120" s="302"/>
      <c r="AF120" s="302"/>
      <c r="AG120" s="302"/>
      <c r="AH120" s="302"/>
      <c r="AI120" s="302"/>
      <c r="AK120" s="303"/>
      <c r="AL120" s="297"/>
      <c r="AM120" s="300"/>
      <c r="AN120" s="300"/>
      <c r="AO120" s="304"/>
      <c r="AP120" s="300"/>
      <c r="AQ120" s="302"/>
      <c r="AR120" s="302"/>
      <c r="AS120" s="302"/>
      <c r="AT120" s="302"/>
      <c r="AU120" s="302"/>
      <c r="AW120" s="303"/>
      <c r="AX120" s="297"/>
      <c r="AY120" s="300"/>
      <c r="AZ120" s="300"/>
      <c r="BA120" s="304"/>
      <c r="BB120" s="297"/>
      <c r="BC120" s="306"/>
      <c r="BD120" s="306"/>
      <c r="BE120" s="306"/>
      <c r="BF120" s="306"/>
      <c r="BG120" s="306"/>
    </row>
  </sheetData>
  <conditionalFormatting sqref="A29 C29:I29 A30:H30 A31 C31:G31 A32:G32 A33 C33:G33 A34:G36 A37 C37:G37 A38:G38 A39:A41 C41:G41 A42:G44 A45 C45:H45 A46:H48">
    <cfRule type="expression" dxfId="39" priority="17">
      <formula>MOD(ROW(),2)</formula>
    </cfRule>
  </conditionalFormatting>
  <conditionalFormatting sqref="A1:E1 G1:K1">
    <cfRule type="expression" dxfId="38" priority="27">
      <formula>MOD(ROW(),2)=0</formula>
    </cfRule>
  </conditionalFormatting>
  <conditionalFormatting sqref="B22">
    <cfRule type="expression" dxfId="37" priority="2">
      <formula>MOD(ROW(),2)</formula>
    </cfRule>
  </conditionalFormatting>
  <conditionalFormatting sqref="I14:I20 I2:J2 I3:I12 J53:K53 J3:J26 J28:J52">
    <cfRule type="colorScale" priority="3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9:I51">
    <cfRule type="colorScale" priority="3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41:I48 I29:I38">
    <cfRule type="colorScale" priority="3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:J2 I3:I24 J53:K53 J3:J26 J28:J52">
    <cfRule type="colorScale" priority="3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:Q1 S1:W1">
    <cfRule type="expression" dxfId="36" priority="26">
      <formula>MOD(ROW(),2)=0</formula>
    </cfRule>
  </conditionalFormatting>
  <conditionalFormatting sqref="N47">
    <cfRule type="expression" dxfId="35" priority="1">
      <formula>MOD(ROW(),2)</formula>
    </cfRule>
  </conditionalFormatting>
  <conditionalFormatting sqref="O3:U5 M2:M7 M9:M13 M15 O15:S15">
    <cfRule type="expression" dxfId="34" priority="21">
      <formula>MOD(ROW(),2)</formula>
    </cfRule>
  </conditionalFormatting>
  <conditionalFormatting sqref="O29:U29 M29 M30:S30 M31 O31:S31 M32:S34 M35:M37">
    <cfRule type="expression" dxfId="33" priority="16">
      <formula>MOD(ROW(),2)</formula>
    </cfRule>
  </conditionalFormatting>
  <conditionalFormatting sqref="U19:U20 U13:U17 U2:V2 U3:U8 V3:V26 V29:V41 V45:V53">
    <cfRule type="colorScale" priority="2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9:U41 U45:U52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37:U39 U41 U29:U34 U45:U47">
    <cfRule type="colorScale" priority="3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2:V2 U3:U24 V3:V26 V29:V41 V45:V53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Y1:AC1 AE1:AI1">
    <cfRule type="expression" dxfId="32" priority="25">
      <formula>MOD(ROW(),2)=0</formula>
    </cfRule>
  </conditionalFormatting>
  <conditionalFormatting sqref="Z11">
    <cfRule type="expression" dxfId="31" priority="3">
      <formula>MOD(ROW(),2)</formula>
    </cfRule>
  </conditionalFormatting>
  <conditionalFormatting sqref="AA29:AG29 Y29 Y30:AF30 Y31:AE32 Y33:Y35 AA33:AE35 Y36:AE36 Y37 AA37:AE37">
    <cfRule type="expression" dxfId="30" priority="15">
      <formula>MOD(ROW(),2)</formula>
    </cfRule>
  </conditionalFormatting>
  <conditionalFormatting sqref="AA2:AH2 Y14:AH26 AH26 AH28:AH53 Y2:Y13 AA3:AF4 AA6:AF7 AF8 AA9:AF10">
    <cfRule type="expression" dxfId="29" priority="20">
      <formula>MOD(ROW(),2)</formula>
    </cfRule>
  </conditionalFormatting>
  <conditionalFormatting sqref="AG18:AG19 AG14:AH17 AG2:AH10 AH11 AH28:AH53 AH18:AH26">
    <cfRule type="colorScale" priority="3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18:AG24 AH18:AH26 AG14:AH17 AG2:AH11 AH28:AH53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29:AG51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G30:AG40 AF42:AG52 T30:U32 N33:U34 O37:U37 M38:U39 M41:U41 M45:U46 O47:U47 M49:U53 AS30:AS33 AR36:AS40 AR42:AS44 AR45:AT49 AK51:AT52 AW32:BE32 AY33:BE33 AW34:BE34 BE35:BE48 AW51:BF52 BE3:BE10 AY11:BE11 BD12:BE14 AR3:AS11 AK12:AS13 AM15:AS15 AK16:AS20 AM23:AS23 AK24:AS26 AG3:AH10 AH11 O2:V2 V3:V26 N6:U6 O7:U7 M8:U8 T13:U17 M19:U20 O24:U24 V29:V41 V45:V53 A2:J2 AY3:BD3 A3:I6 J3:J26 AX4:BD4 Z5:AF5 AY5:BD5 AX6:BC9 BD6:BD10 C7:I7 A7:A9 B8:I9 A10:I10 AK10:AQ10 AK11 AM11:AQ11 C11:I12 A11:A14 O13:S13 C14:I14 M14:S14 AW14:BC14 AK14:AK15 A15:I17 M16:S17 A18 C18:I18 M18 A19:I20 A21:A23 AK21:AK23 M21:M24 A24:I26 M25:U26 J28:J52 I30:I35 H31:H35 AF31:AF40 AR32:AR33 AW33 AY35:BC35 BD35:BD44 B36:I36 H37:I38 Y38:AE38 Y39 AA39:AE39 M40 Y40:AE40 Y41 H41:H44 I41:I48 M42:M44 Y42:AE49 AW45:BD48 M47:M48 AW49:AW50 A49:I53 Y50 AA50:AE50 Y51:AE52 J53:K53 Y53:AG53 AK53:AU53 AW53:BG53">
    <cfRule type="expression" dxfId="28" priority="22">
      <formula>MOD(ROW(),2)</formula>
    </cfRule>
  </conditionalFormatting>
  <conditionalFormatting sqref="AG42:AG50 AG29:AG40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K1:AO1 AQ1:AU1">
    <cfRule type="expression" dxfId="27" priority="24">
      <formula>MOD(ROW(),2)=0</formula>
    </cfRule>
  </conditionalFormatting>
  <conditionalFormatting sqref="AK2:AT2 AT3:AT26 AT28:AT44 AK3 AM3:AQ3 AK4:AQ4 AK5 AM5:AQ5 AK6:AQ6 AK7:AK9 AM7:AQ9">
    <cfRule type="expression" dxfId="26" priority="19">
      <formula>MOD(ROW(),2)</formula>
    </cfRule>
  </conditionalFormatting>
  <conditionalFormatting sqref="AM29:AS29 AK34:AS34 AK29:AK31 AM30:AR31 AK32:AQ32 AK33 AM33:AQ33 AK35 AK36:AQ36 AK37 AM37:AQ37 AK38:AQ40 AK41 AK42:AQ48 AM49:AQ49 AK49:AK50">
    <cfRule type="expression" dxfId="25" priority="14">
      <formula>MOD(ROW(),2)</formula>
    </cfRule>
  </conditionalFormatting>
  <conditionalFormatting sqref="AS15:AS20 AS23:AS24 AS2:AT2 AS3:AS13 AT3:AT26 AT28:AT44">
    <cfRule type="colorScale" priority="2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2:AT2 AS3:AS24 AT3:AT26 AT28:AT44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45:AT49 AS29:AS34 AS36:AS40 AS42:AS44">
    <cfRule type="colorScale" priority="3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S45:AT51 AS29:AS44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W1:BA1 BC1:BG1">
    <cfRule type="expression" dxfId="24" priority="23">
      <formula>MOD(ROW(),2)=0</formula>
    </cfRule>
  </conditionalFormatting>
  <conditionalFormatting sqref="AW2:BF2 BF3:BF26 AW16:BE26 BF28:BF49 AW3:AW13 AY10:BC10 AY12:BC13 AW15">
    <cfRule type="expression" dxfId="23" priority="18">
      <formula>MOD(ROW(),2)</formula>
    </cfRule>
  </conditionalFormatting>
  <conditionalFormatting sqref="AY29:BE31 AW29:AW31 AW35:AW36 AX36:BC36 AW37:BC38 AW39 AY39:BC39 AW40:BC44">
    <cfRule type="expression" dxfId="22" priority="13">
      <formula>MOD(ROW(),2)</formula>
    </cfRule>
  </conditionalFormatting>
  <conditionalFormatting sqref="BE16:BE17 BE2:BF2 BE3:BE14 BF3:BF26 BF28:BF49">
    <cfRule type="colorScale" priority="3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2:BF2 BE3:BE24 BF3:BF26 BF28:BF49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50:BF51 BE29:BE49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E51:BF52 BE29:BE48">
    <cfRule type="colorScale" priority="3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B833D-7CD4-4E35-AD9F-66943B8FCE95}">
  <dimension ref="A1:D113"/>
  <sheetViews>
    <sheetView workbookViewId="0">
      <selection activeCell="D8" sqref="D8"/>
    </sheetView>
  </sheetViews>
  <sheetFormatPr defaultColWidth="8.7109375" defaultRowHeight="15"/>
  <cols>
    <col min="1" max="1" width="16.140625" style="7" bestFit="1" customWidth="1"/>
    <col min="2" max="2" width="31.7109375" style="7" customWidth="1"/>
    <col min="3" max="3" width="23.85546875" style="7" customWidth="1"/>
    <col min="4" max="4" width="20.140625" style="7" customWidth="1"/>
    <col min="5" max="16384" width="8.7109375" style="7"/>
  </cols>
  <sheetData>
    <row r="1" spans="1:4">
      <c r="A1" s="7" t="s">
        <v>368</v>
      </c>
      <c r="B1" s="7" t="s">
        <v>369</v>
      </c>
      <c r="C1" s="7" t="s">
        <v>370</v>
      </c>
      <c r="D1" s="7" t="s">
        <v>609</v>
      </c>
    </row>
    <row r="2" spans="1:4">
      <c r="A2" s="176">
        <v>44797</v>
      </c>
      <c r="B2" s="7" t="s">
        <v>240</v>
      </c>
      <c r="C2" s="7" t="s">
        <v>241</v>
      </c>
      <c r="D2" s="7" t="s">
        <v>469</v>
      </c>
    </row>
    <row r="3" spans="1:4">
      <c r="A3" s="7" t="s">
        <v>371</v>
      </c>
      <c r="B3" s="259"/>
      <c r="C3" s="259" t="s">
        <v>138</v>
      </c>
      <c r="D3" s="259"/>
    </row>
    <row r="4" spans="1:4">
      <c r="A4" s="7" t="s">
        <v>373</v>
      </c>
      <c r="B4" s="259" t="s">
        <v>796</v>
      </c>
      <c r="C4" s="259"/>
      <c r="D4" s="259"/>
    </row>
    <row r="5" spans="1:4" s="147" customFormat="1"/>
    <row r="6" spans="1:4">
      <c r="A6" s="7" t="s">
        <v>375</v>
      </c>
    </row>
    <row r="7" spans="1:4">
      <c r="A7" s="176">
        <v>44802</v>
      </c>
      <c r="B7" s="7" t="s">
        <v>238</v>
      </c>
      <c r="C7" s="7" t="s">
        <v>233</v>
      </c>
    </row>
    <row r="8" spans="1:4">
      <c r="A8" s="7" t="s">
        <v>371</v>
      </c>
      <c r="B8" s="259" t="s">
        <v>603</v>
      </c>
      <c r="C8" s="259" t="s">
        <v>27</v>
      </c>
      <c r="D8" s="259" t="s">
        <v>469</v>
      </c>
    </row>
    <row r="9" spans="1:4">
      <c r="A9" s="7" t="s">
        <v>373</v>
      </c>
    </row>
    <row r="10" spans="1:4" s="147" customFormat="1"/>
    <row r="11" spans="1:4">
      <c r="A11" s="7" t="s">
        <v>378</v>
      </c>
    </row>
    <row r="13" spans="1:4">
      <c r="A13" s="7" t="s">
        <v>371</v>
      </c>
      <c r="B13" s="259"/>
      <c r="C13" s="259"/>
      <c r="D13" s="259"/>
    </row>
    <row r="14" spans="1:4">
      <c r="A14" s="7" t="s">
        <v>373</v>
      </c>
      <c r="B14" s="259"/>
      <c r="C14" s="259"/>
      <c r="D14" s="259"/>
    </row>
    <row r="15" spans="1:4" s="147" customFormat="1"/>
    <row r="16" spans="1:4">
      <c r="A16" s="7" t="s">
        <v>381</v>
      </c>
    </row>
    <row r="18" spans="1:4">
      <c r="A18" s="7" t="s">
        <v>371</v>
      </c>
      <c r="B18" s="259"/>
      <c r="C18" s="259"/>
      <c r="D18" s="259"/>
    </row>
    <row r="19" spans="1:4">
      <c r="A19" s="7" t="s">
        <v>373</v>
      </c>
      <c r="B19" s="259"/>
      <c r="C19" s="259"/>
      <c r="D19" s="259"/>
    </row>
    <row r="20" spans="1:4" s="147" customFormat="1"/>
    <row r="21" spans="1:4">
      <c r="A21" s="7" t="s">
        <v>383</v>
      </c>
    </row>
    <row r="23" spans="1:4">
      <c r="A23" s="7" t="s">
        <v>371</v>
      </c>
      <c r="B23" s="259"/>
      <c r="C23" s="259"/>
      <c r="D23" s="259"/>
    </row>
    <row r="24" spans="1:4">
      <c r="A24" s="7" t="s">
        <v>373</v>
      </c>
      <c r="B24" s="259"/>
      <c r="C24" s="259"/>
      <c r="D24" s="259"/>
    </row>
    <row r="25" spans="1:4" s="147" customFormat="1"/>
    <row r="26" spans="1:4">
      <c r="A26" s="7" t="s">
        <v>386</v>
      </c>
    </row>
    <row r="28" spans="1:4">
      <c r="A28" s="7" t="s">
        <v>371</v>
      </c>
      <c r="B28" s="259"/>
      <c r="C28" s="259"/>
      <c r="D28" s="259"/>
    </row>
    <row r="29" spans="1:4">
      <c r="A29" s="7" t="s">
        <v>373</v>
      </c>
      <c r="B29" s="259"/>
      <c r="C29" s="259"/>
      <c r="D29" s="259"/>
    </row>
    <row r="30" spans="1:4" s="147" customFormat="1"/>
    <row r="31" spans="1:4">
      <c r="A31" s="7" t="s">
        <v>389</v>
      </c>
    </row>
    <row r="33" spans="1:4">
      <c r="A33" s="7" t="s">
        <v>371</v>
      </c>
      <c r="B33" s="259"/>
      <c r="C33" s="259"/>
      <c r="D33" s="259"/>
    </row>
    <row r="34" spans="1:4">
      <c r="A34" s="7" t="s">
        <v>373</v>
      </c>
      <c r="B34" s="259"/>
      <c r="C34" s="259"/>
      <c r="D34" s="259"/>
    </row>
    <row r="35" spans="1:4" s="147" customFormat="1"/>
    <row r="36" spans="1:4">
      <c r="A36" s="7" t="s">
        <v>391</v>
      </c>
    </row>
    <row r="37" spans="1:4">
      <c r="B37" s="162"/>
      <c r="C37" s="162"/>
    </row>
    <row r="38" spans="1:4">
      <c r="A38" s="7" t="s">
        <v>371</v>
      </c>
      <c r="B38" s="259"/>
      <c r="C38" s="259"/>
      <c r="D38" s="259"/>
    </row>
    <row r="39" spans="1:4">
      <c r="A39" s="7" t="s">
        <v>373</v>
      </c>
      <c r="B39" s="259"/>
      <c r="C39" s="259"/>
      <c r="D39" s="259"/>
    </row>
    <row r="40" spans="1:4" s="147" customFormat="1"/>
    <row r="41" spans="1:4">
      <c r="A41" s="7" t="s">
        <v>394</v>
      </c>
    </row>
    <row r="43" spans="1:4">
      <c r="A43" s="7" t="s">
        <v>371</v>
      </c>
      <c r="B43" s="259"/>
      <c r="C43" s="259"/>
      <c r="D43" s="259"/>
    </row>
    <row r="44" spans="1:4">
      <c r="A44" s="7" t="s">
        <v>373</v>
      </c>
      <c r="B44" s="259"/>
      <c r="C44" s="259"/>
      <c r="D44" s="259"/>
    </row>
    <row r="45" spans="1:4" s="147" customFormat="1"/>
    <row r="46" spans="1:4">
      <c r="A46" s="7" t="s">
        <v>396</v>
      </c>
    </row>
    <row r="48" spans="1:4">
      <c r="A48" s="7" t="s">
        <v>371</v>
      </c>
      <c r="B48" s="259"/>
      <c r="C48" s="259"/>
      <c r="D48" s="259"/>
    </row>
    <row r="49" spans="1:4">
      <c r="A49" s="7" t="s">
        <v>373</v>
      </c>
      <c r="B49" s="259"/>
      <c r="C49" s="259"/>
      <c r="D49" s="259"/>
    </row>
    <row r="50" spans="1:4" s="147" customFormat="1"/>
    <row r="51" spans="1:4">
      <c r="A51" s="7" t="s">
        <v>399</v>
      </c>
    </row>
    <row r="53" spans="1:4">
      <c r="A53" s="7" t="s">
        <v>371</v>
      </c>
      <c r="B53" s="259"/>
      <c r="C53" s="259"/>
      <c r="D53" s="259"/>
    </row>
    <row r="54" spans="1:4">
      <c r="A54" s="7" t="s">
        <v>373</v>
      </c>
      <c r="B54" s="259"/>
      <c r="C54" s="259"/>
      <c r="D54" s="259"/>
    </row>
    <row r="55" spans="1:4" s="147" customFormat="1"/>
    <row r="56" spans="1:4">
      <c r="A56" s="7" t="s">
        <v>402</v>
      </c>
    </row>
    <row r="58" spans="1:4">
      <c r="A58" s="7" t="s">
        <v>371</v>
      </c>
      <c r="B58" s="259"/>
      <c r="C58" s="259"/>
      <c r="D58" s="259"/>
    </row>
    <row r="59" spans="1:4">
      <c r="A59" s="7" t="s">
        <v>373</v>
      </c>
      <c r="B59" s="259"/>
      <c r="C59" s="259"/>
      <c r="D59" s="259"/>
    </row>
    <row r="60" spans="1:4" s="147" customFormat="1"/>
    <row r="61" spans="1:4">
      <c r="A61" s="7" t="s">
        <v>404</v>
      </c>
    </row>
    <row r="63" spans="1:4">
      <c r="A63" s="7" t="s">
        <v>371</v>
      </c>
      <c r="B63" s="259"/>
      <c r="C63" s="259"/>
      <c r="D63" s="259"/>
    </row>
    <row r="64" spans="1:4">
      <c r="A64" s="7" t="s">
        <v>373</v>
      </c>
      <c r="B64" s="260"/>
      <c r="C64" s="260"/>
      <c r="D64" s="260"/>
    </row>
    <row r="65" spans="1:4" s="147" customFormat="1"/>
    <row r="66" spans="1:4">
      <c r="A66" s="7" t="s">
        <v>408</v>
      </c>
    </row>
    <row r="68" spans="1:4">
      <c r="A68" s="7" t="s">
        <v>371</v>
      </c>
      <c r="B68" s="261"/>
      <c r="C68" s="261"/>
      <c r="D68" s="261"/>
    </row>
    <row r="69" spans="1:4">
      <c r="A69" s="7" t="s">
        <v>373</v>
      </c>
      <c r="B69" s="261"/>
      <c r="C69" s="261"/>
      <c r="D69" s="261"/>
    </row>
    <row r="70" spans="1:4" s="147" customFormat="1"/>
    <row r="71" spans="1:4">
      <c r="A71" s="7" t="s">
        <v>410</v>
      </c>
    </row>
    <row r="73" spans="1:4">
      <c r="A73" s="7" t="s">
        <v>371</v>
      </c>
      <c r="B73" s="259"/>
      <c r="C73" s="259"/>
      <c r="D73" s="259"/>
    </row>
    <row r="74" spans="1:4">
      <c r="A74" s="7" t="s">
        <v>373</v>
      </c>
      <c r="B74" s="259"/>
      <c r="C74" s="259"/>
      <c r="D74" s="259"/>
    </row>
    <row r="75" spans="1:4" s="147" customFormat="1"/>
    <row r="76" spans="1:4">
      <c r="A76" s="7" t="s">
        <v>412</v>
      </c>
    </row>
    <row r="78" spans="1:4">
      <c r="A78" s="7" t="s">
        <v>371</v>
      </c>
      <c r="B78" s="259"/>
      <c r="C78" s="259"/>
      <c r="D78" s="259"/>
    </row>
    <row r="79" spans="1:4">
      <c r="A79" s="7" t="s">
        <v>373</v>
      </c>
      <c r="B79" s="259"/>
      <c r="C79" s="259"/>
      <c r="D79" s="259"/>
    </row>
    <row r="80" spans="1:4" s="147" customFormat="1"/>
    <row r="81" spans="1:4">
      <c r="A81" s="7" t="s">
        <v>413</v>
      </c>
    </row>
    <row r="83" spans="1:4">
      <c r="A83" s="7" t="s">
        <v>371</v>
      </c>
      <c r="B83" s="259"/>
      <c r="C83" s="259"/>
      <c r="D83" s="259"/>
    </row>
    <row r="84" spans="1:4">
      <c r="A84" s="7" t="s">
        <v>373</v>
      </c>
      <c r="B84" s="259"/>
      <c r="C84" s="259"/>
      <c r="D84" s="259"/>
    </row>
    <row r="85" spans="1:4" s="147" customFormat="1"/>
    <row r="86" spans="1:4">
      <c r="A86" s="7" t="s">
        <v>414</v>
      </c>
    </row>
    <row r="88" spans="1:4">
      <c r="A88" s="7" t="s">
        <v>371</v>
      </c>
      <c r="B88" s="259"/>
      <c r="C88" s="259"/>
      <c r="D88" s="259"/>
    </row>
    <row r="89" spans="1:4">
      <c r="A89" s="7" t="s">
        <v>373</v>
      </c>
    </row>
    <row r="90" spans="1:4" s="147" customFormat="1"/>
    <row r="91" spans="1:4">
      <c r="A91" s="7" t="s">
        <v>415</v>
      </c>
    </row>
    <row r="93" spans="1:4">
      <c r="A93" s="7" t="s">
        <v>371</v>
      </c>
    </row>
    <row r="94" spans="1:4">
      <c r="A94" s="7" t="s">
        <v>373</v>
      </c>
    </row>
    <row r="95" spans="1:4" s="147" customFormat="1"/>
    <row r="96" spans="1:4">
      <c r="A96" s="7" t="s">
        <v>416</v>
      </c>
    </row>
    <row r="98" spans="1:1">
      <c r="A98" s="7" t="s">
        <v>371</v>
      </c>
    </row>
    <row r="99" spans="1:1">
      <c r="A99" s="7" t="s">
        <v>373</v>
      </c>
    </row>
    <row r="100" spans="1:1" s="147" customFormat="1"/>
    <row r="101" spans="1:1">
      <c r="A101" s="7" t="s">
        <v>417</v>
      </c>
    </row>
    <row r="103" spans="1:1">
      <c r="A103" s="7" t="s">
        <v>371</v>
      </c>
    </row>
    <row r="104" spans="1:1">
      <c r="A104" s="7" t="s">
        <v>373</v>
      </c>
    </row>
    <row r="105" spans="1:1" s="147" customFormat="1"/>
    <row r="106" spans="1:1">
      <c r="A106" s="7" t="s">
        <v>418</v>
      </c>
    </row>
    <row r="108" spans="1:1">
      <c r="A108" s="7" t="s">
        <v>371</v>
      </c>
    </row>
    <row r="109" spans="1:1">
      <c r="A109" s="7" t="s">
        <v>373</v>
      </c>
    </row>
    <row r="110" spans="1:1" s="147" customFormat="1"/>
    <row r="111" spans="1:1">
      <c r="A111" s="7" t="s">
        <v>419</v>
      </c>
    </row>
    <row r="112" spans="1:1">
      <c r="A112" s="7" t="s">
        <v>371</v>
      </c>
    </row>
    <row r="113" spans="1:1">
      <c r="A113" s="7" t="s">
        <v>420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2E8C-2F81-4DEA-9564-5F7A62E9B61C}">
  <sheetPr>
    <pageSetUpPr fitToPage="1"/>
  </sheetPr>
  <dimension ref="A1:AU56"/>
  <sheetViews>
    <sheetView showGridLines="0" zoomScale="90" zoomScaleNormal="90" workbookViewId="0">
      <selection activeCell="J12" sqref="J12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hidden="1" customWidth="1"/>
    <col min="6" max="6" width="7.7109375" style="16" hidden="1" customWidth="1"/>
    <col min="7" max="7" width="7.7109375" style="122" customWidth="1"/>
    <col min="8" max="8" width="3.7109375" style="16" customWidth="1"/>
    <col min="9" max="9" width="12" style="10" bestFit="1" customWidth="1"/>
    <col min="10" max="10" width="26" style="11" bestFit="1" customWidth="1"/>
    <col min="11" max="11" width="4.42578125" style="16" hidden="1" customWidth="1"/>
    <col min="12" max="12" width="2.28515625" style="16" hidden="1" customWidth="1"/>
    <col min="13" max="13" width="7.7109375" style="118" hidden="1" customWidth="1"/>
    <col min="14" max="14" width="7.7109375" style="16" hidden="1" customWidth="1"/>
    <col min="15" max="15" width="7.7109375" style="122" customWidth="1"/>
    <col min="16" max="16" width="3.7109375" style="122" customWidth="1"/>
    <col min="17" max="17" width="12" style="10" bestFit="1" customWidth="1"/>
    <col min="18" max="18" width="23.5703125" style="11" bestFit="1" customWidth="1"/>
    <col min="19" max="19" width="7.7109375" style="16" hidden="1" customWidth="1"/>
    <col min="20" max="20" width="2.28515625" style="16" hidden="1" customWidth="1"/>
    <col min="21" max="21" width="7.7109375" style="118" hidden="1" customWidth="1"/>
    <col min="22" max="22" width="7.7109375" style="16" hidden="1" customWidth="1"/>
    <col min="23" max="23" width="7.7109375" style="122" customWidth="1"/>
    <col min="24" max="24" width="3.7109375" style="16" customWidth="1"/>
    <col min="25" max="25" width="12" style="10" bestFit="1" customWidth="1"/>
    <col min="26" max="26" width="24" style="11" bestFit="1" customWidth="1"/>
    <col min="27" max="27" width="7.140625" style="16" hidden="1" customWidth="1"/>
    <col min="28" max="28" width="2.28515625" style="16" hidden="1" customWidth="1"/>
    <col min="29" max="29" width="7.140625" style="118" hidden="1" customWidth="1"/>
    <col min="30" max="30" width="7.140625" style="16" hidden="1" customWidth="1"/>
    <col min="31" max="31" width="7.140625" style="122" customWidth="1"/>
    <col min="32" max="32" width="3.7109375" style="16" customWidth="1"/>
    <col min="33" max="33" width="12" style="10" bestFit="1" customWidth="1"/>
    <col min="34" max="34" width="23.5703125" style="11" bestFit="1" customWidth="1"/>
    <col min="35" max="35" width="7.140625" style="16" hidden="1" customWidth="1"/>
    <col min="36" max="36" width="2.28515625" style="16" hidden="1" customWidth="1"/>
    <col min="37" max="37" width="7.140625" style="118" hidden="1" customWidth="1"/>
    <col min="38" max="38" width="0" style="11" hidden="1" customWidth="1"/>
    <col min="39" max="39" width="10" style="131" bestFit="1" customWidth="1"/>
    <col min="40" max="16384" width="9.140625" style="11"/>
  </cols>
  <sheetData>
    <row r="1" spans="1:45" s="43" customFormat="1" ht="18" thickBot="1">
      <c r="A1" s="96" t="s">
        <v>0</v>
      </c>
      <c r="B1" s="97" t="s">
        <v>1</v>
      </c>
      <c r="C1" s="98" t="s">
        <v>0</v>
      </c>
      <c r="D1" s="99"/>
      <c r="E1" s="119">
        <v>2019</v>
      </c>
      <c r="F1" s="99"/>
      <c r="G1" s="123">
        <v>2020</v>
      </c>
      <c r="H1" s="117"/>
      <c r="I1" s="97" t="s">
        <v>0</v>
      </c>
      <c r="J1" s="100" t="s">
        <v>2</v>
      </c>
      <c r="K1" s="98" t="s">
        <v>0</v>
      </c>
      <c r="L1" s="99"/>
      <c r="M1" s="119">
        <v>2019</v>
      </c>
      <c r="N1" s="99"/>
      <c r="O1" s="123">
        <v>2020</v>
      </c>
      <c r="P1" s="132"/>
      <c r="Q1" s="97" t="s">
        <v>0</v>
      </c>
      <c r="R1" s="100" t="s">
        <v>3</v>
      </c>
      <c r="S1" s="98" t="s">
        <v>0</v>
      </c>
      <c r="T1" s="99"/>
      <c r="U1" s="119">
        <v>2019</v>
      </c>
      <c r="V1" s="99"/>
      <c r="W1" s="123">
        <v>2020</v>
      </c>
      <c r="X1" s="117"/>
      <c r="Y1" s="96" t="s">
        <v>0</v>
      </c>
      <c r="Z1" s="101" t="s">
        <v>4</v>
      </c>
      <c r="AA1" s="98" t="s">
        <v>0</v>
      </c>
      <c r="AB1" s="99"/>
      <c r="AC1" s="119">
        <v>2019</v>
      </c>
      <c r="AD1" s="99"/>
      <c r="AE1" s="123">
        <v>2020</v>
      </c>
      <c r="AF1" s="117"/>
      <c r="AG1" s="97" t="s">
        <v>0</v>
      </c>
      <c r="AH1" s="100" t="s">
        <v>5</v>
      </c>
      <c r="AI1" s="98" t="s">
        <v>0</v>
      </c>
      <c r="AJ1" s="99"/>
      <c r="AK1" s="119">
        <v>2019</v>
      </c>
      <c r="AL1" s="99"/>
      <c r="AM1" s="123">
        <v>2020</v>
      </c>
      <c r="AN1" s="406"/>
      <c r="AO1" s="406"/>
      <c r="AP1" s="406"/>
      <c r="AQ1" s="406"/>
      <c r="AR1" s="406"/>
      <c r="AS1" s="406"/>
    </row>
    <row r="2" spans="1:45">
      <c r="A2" s="9">
        <v>1</v>
      </c>
      <c r="B2" s="104" t="s">
        <v>51</v>
      </c>
      <c r="C2" s="92">
        <v>1</v>
      </c>
      <c r="D2" s="93">
        <v>-1</v>
      </c>
      <c r="E2" s="120">
        <v>4</v>
      </c>
      <c r="F2" s="16">
        <v>-1</v>
      </c>
      <c r="G2" s="122">
        <f t="shared" ref="G2:G7" si="0">E2+F2</f>
        <v>3</v>
      </c>
      <c r="I2" s="9">
        <v>1</v>
      </c>
      <c r="J2" s="13" t="s">
        <v>27</v>
      </c>
      <c r="K2" s="16">
        <v>1</v>
      </c>
      <c r="L2" s="16">
        <v>-1</v>
      </c>
      <c r="M2" s="118">
        <v>4</v>
      </c>
      <c r="N2" s="16">
        <v>-1</v>
      </c>
      <c r="O2" s="122">
        <f t="shared" ref="O2:O8" si="1">M2+N2</f>
        <v>3</v>
      </c>
      <c r="Q2" s="9">
        <v>1</v>
      </c>
      <c r="R2" s="17" t="s">
        <v>23</v>
      </c>
      <c r="S2" s="92">
        <v>1</v>
      </c>
      <c r="T2" s="93">
        <v>-1</v>
      </c>
      <c r="U2" s="120">
        <v>3</v>
      </c>
      <c r="V2" s="16">
        <v>-1</v>
      </c>
      <c r="W2" s="122">
        <f>U2+V2</f>
        <v>2</v>
      </c>
      <c r="Y2" s="9">
        <v>1</v>
      </c>
      <c r="Z2" s="13" t="s">
        <v>96</v>
      </c>
      <c r="AA2" s="24">
        <v>1</v>
      </c>
      <c r="AB2" s="16">
        <v>-1</v>
      </c>
      <c r="AC2" s="118">
        <v>3</v>
      </c>
      <c r="AD2" s="16">
        <v>-1</v>
      </c>
      <c r="AE2" s="122">
        <f t="shared" ref="AE2:AE8" si="2">SUM(AC2+AD2)</f>
        <v>2</v>
      </c>
      <c r="AG2" s="9">
        <v>1</v>
      </c>
      <c r="AH2" s="13" t="s">
        <v>74</v>
      </c>
      <c r="AI2" s="24">
        <v>5</v>
      </c>
      <c r="AJ2" s="16">
        <v>-1</v>
      </c>
      <c r="AK2" s="118">
        <f>AI2+AJ2</f>
        <v>4</v>
      </c>
      <c r="AL2" s="11">
        <v>-1</v>
      </c>
      <c r="AM2" s="122">
        <f>SUM(AK2+AL2)</f>
        <v>3</v>
      </c>
    </row>
    <row r="3" spans="1:45">
      <c r="A3" s="12">
        <v>2</v>
      </c>
      <c r="B3" s="13" t="s">
        <v>11</v>
      </c>
      <c r="C3" s="24">
        <v>1</v>
      </c>
      <c r="D3" s="16">
        <v>-1</v>
      </c>
      <c r="E3" s="118">
        <v>3</v>
      </c>
      <c r="F3" s="16">
        <v>-1</v>
      </c>
      <c r="G3" s="122">
        <f t="shared" si="0"/>
        <v>2</v>
      </c>
      <c r="I3" s="12">
        <v>2</v>
      </c>
      <c r="J3" s="87" t="s">
        <v>32</v>
      </c>
      <c r="K3" s="25">
        <v>1</v>
      </c>
      <c r="L3" s="16">
        <v>-1</v>
      </c>
      <c r="M3" s="118">
        <v>3</v>
      </c>
      <c r="N3" s="16">
        <v>-1</v>
      </c>
      <c r="O3" s="122">
        <f t="shared" si="1"/>
        <v>2</v>
      </c>
      <c r="Q3" s="12">
        <v>2</v>
      </c>
      <c r="R3" s="13" t="s">
        <v>91</v>
      </c>
      <c r="S3" s="25">
        <v>5</v>
      </c>
      <c r="T3" s="15">
        <v>-1</v>
      </c>
      <c r="U3" s="118">
        <v>3</v>
      </c>
      <c r="V3" s="16">
        <v>-1</v>
      </c>
      <c r="W3" s="122">
        <f>U3+V3</f>
        <v>2</v>
      </c>
      <c r="Y3" s="12">
        <v>2</v>
      </c>
      <c r="Z3" s="13" t="s">
        <v>24</v>
      </c>
      <c r="AA3" s="24">
        <v>1</v>
      </c>
      <c r="AB3" s="16">
        <v>-1</v>
      </c>
      <c r="AC3" s="118">
        <v>3</v>
      </c>
      <c r="AD3" s="16">
        <v>-1</v>
      </c>
      <c r="AE3" s="122">
        <f t="shared" si="2"/>
        <v>2</v>
      </c>
      <c r="AG3" s="12">
        <v>2</v>
      </c>
      <c r="AH3" s="13" t="s">
        <v>50</v>
      </c>
      <c r="AI3" s="30">
        <v>4</v>
      </c>
      <c r="AJ3" s="16">
        <v>-1</v>
      </c>
      <c r="AK3" s="118">
        <v>3</v>
      </c>
      <c r="AL3" s="11">
        <v>-1</v>
      </c>
      <c r="AM3" s="122">
        <f>SUM(AK3+AL3)</f>
        <v>2</v>
      </c>
    </row>
    <row r="4" spans="1:45" ht="16.5" thickBot="1">
      <c r="A4" s="12">
        <v>3</v>
      </c>
      <c r="B4" s="13" t="s">
        <v>66</v>
      </c>
      <c r="C4" s="24">
        <v>1</v>
      </c>
      <c r="D4" s="16">
        <v>-1</v>
      </c>
      <c r="E4" s="118">
        <v>3</v>
      </c>
      <c r="F4" s="16">
        <v>-1</v>
      </c>
      <c r="G4" s="122">
        <f t="shared" si="0"/>
        <v>2</v>
      </c>
      <c r="I4" s="12">
        <v>3</v>
      </c>
      <c r="J4" s="13" t="s">
        <v>72</v>
      </c>
      <c r="K4" s="25">
        <v>1</v>
      </c>
      <c r="L4" s="16">
        <v>-1</v>
      </c>
      <c r="M4" s="118">
        <v>3</v>
      </c>
      <c r="N4" s="16">
        <v>-1</v>
      </c>
      <c r="O4" s="122">
        <f t="shared" si="1"/>
        <v>2</v>
      </c>
      <c r="Q4" s="12">
        <v>3</v>
      </c>
      <c r="R4" s="13" t="s">
        <v>95</v>
      </c>
      <c r="S4" s="24">
        <v>1</v>
      </c>
      <c r="T4" s="16">
        <v>-1</v>
      </c>
      <c r="U4" s="118">
        <v>2</v>
      </c>
      <c r="V4" s="16">
        <v>-1</v>
      </c>
      <c r="W4" s="122">
        <f>U4+V4</f>
        <v>1</v>
      </c>
      <c r="Y4" s="12">
        <v>3</v>
      </c>
      <c r="Z4" s="14" t="s">
        <v>44</v>
      </c>
      <c r="AA4" s="24">
        <v>4</v>
      </c>
      <c r="AB4" s="16">
        <v>-1</v>
      </c>
      <c r="AC4" s="118">
        <f>AA4+AB4</f>
        <v>3</v>
      </c>
      <c r="AD4" s="16">
        <v>-1</v>
      </c>
      <c r="AE4" s="122">
        <f t="shared" si="2"/>
        <v>2</v>
      </c>
      <c r="AG4" s="12">
        <v>3</v>
      </c>
      <c r="AH4" s="13" t="s">
        <v>70</v>
      </c>
      <c r="AI4" s="24">
        <v>1</v>
      </c>
      <c r="AJ4" s="16">
        <v>-1</v>
      </c>
      <c r="AK4" s="118">
        <v>3</v>
      </c>
      <c r="AL4" s="11">
        <v>-1</v>
      </c>
      <c r="AM4" s="122">
        <f>SUM(AK4+AL4)</f>
        <v>2</v>
      </c>
    </row>
    <row r="5" spans="1:45">
      <c r="A5" s="9">
        <v>4</v>
      </c>
      <c r="B5" s="13" t="s">
        <v>16</v>
      </c>
      <c r="C5" s="24">
        <v>2</v>
      </c>
      <c r="D5" s="16">
        <v>-1</v>
      </c>
      <c r="E5" s="118">
        <v>2</v>
      </c>
      <c r="F5" s="16">
        <v>-1</v>
      </c>
      <c r="G5" s="122">
        <f t="shared" si="0"/>
        <v>1</v>
      </c>
      <c r="I5" s="21">
        <v>4</v>
      </c>
      <c r="J5" s="13" t="s">
        <v>94</v>
      </c>
      <c r="K5" s="24">
        <v>3</v>
      </c>
      <c r="L5" s="16">
        <v>-1</v>
      </c>
      <c r="M5" s="118">
        <v>3</v>
      </c>
      <c r="N5" s="16">
        <v>-1</v>
      </c>
      <c r="O5" s="122">
        <f t="shared" si="1"/>
        <v>2</v>
      </c>
      <c r="Q5" s="9">
        <v>4</v>
      </c>
      <c r="R5" s="13" t="s">
        <v>28</v>
      </c>
      <c r="S5" s="25">
        <v>2</v>
      </c>
      <c r="T5" s="16">
        <v>-1</v>
      </c>
      <c r="U5" s="118">
        <v>2</v>
      </c>
      <c r="V5" s="16">
        <v>-1</v>
      </c>
      <c r="W5" s="122">
        <f>U5+V5</f>
        <v>1</v>
      </c>
      <c r="Y5" s="9">
        <v>4</v>
      </c>
      <c r="Z5" s="83" t="s">
        <v>39</v>
      </c>
      <c r="AA5" s="24">
        <v>1</v>
      </c>
      <c r="AB5" s="16">
        <v>-1</v>
      </c>
      <c r="AC5" s="118">
        <v>2</v>
      </c>
      <c r="AD5" s="16">
        <v>-1</v>
      </c>
      <c r="AE5" s="122">
        <f t="shared" si="2"/>
        <v>1</v>
      </c>
      <c r="AG5" s="9">
        <v>4</v>
      </c>
      <c r="AH5" s="13" t="s">
        <v>20</v>
      </c>
      <c r="AI5" s="24">
        <v>1</v>
      </c>
      <c r="AJ5" s="16">
        <v>-1</v>
      </c>
      <c r="AK5" s="118">
        <v>3</v>
      </c>
      <c r="AL5" s="11">
        <v>-1</v>
      </c>
      <c r="AM5" s="122">
        <f t="shared" ref="AM5:AM27" si="3">SUM(AK5+AL5)</f>
        <v>2</v>
      </c>
    </row>
    <row r="6" spans="1:45">
      <c r="A6" s="12">
        <v>5</v>
      </c>
      <c r="B6" s="13" t="s">
        <v>21</v>
      </c>
      <c r="C6" s="25">
        <v>3</v>
      </c>
      <c r="D6" s="16">
        <v>-1</v>
      </c>
      <c r="E6" s="118">
        <f>C6+D6</f>
        <v>2</v>
      </c>
      <c r="F6" s="16">
        <v>-1</v>
      </c>
      <c r="G6" s="122">
        <f t="shared" si="0"/>
        <v>1</v>
      </c>
      <c r="I6" s="22">
        <v>5</v>
      </c>
      <c r="J6" s="86" t="s">
        <v>17</v>
      </c>
      <c r="K6" s="25">
        <v>1</v>
      </c>
      <c r="L6" s="16">
        <v>-1</v>
      </c>
      <c r="M6" s="118">
        <v>2</v>
      </c>
      <c r="N6" s="16">
        <v>-1</v>
      </c>
      <c r="O6" s="122">
        <f t="shared" si="1"/>
        <v>1</v>
      </c>
      <c r="Q6" s="12">
        <v>5</v>
      </c>
      <c r="R6" s="111" t="s">
        <v>195</v>
      </c>
      <c r="S6" s="24">
        <v>2</v>
      </c>
      <c r="T6" s="16">
        <v>-1</v>
      </c>
      <c r="U6" s="118">
        <f>S6+T6</f>
        <v>1</v>
      </c>
      <c r="V6" s="16">
        <v>-1</v>
      </c>
      <c r="W6" s="122">
        <v>1</v>
      </c>
      <c r="Y6" s="12">
        <v>5</v>
      </c>
      <c r="Z6" s="13" t="s">
        <v>54</v>
      </c>
      <c r="AA6" s="24">
        <v>1</v>
      </c>
      <c r="AB6" s="16">
        <v>-1</v>
      </c>
      <c r="AC6" s="118">
        <v>2</v>
      </c>
      <c r="AD6" s="16">
        <v>-1</v>
      </c>
      <c r="AE6" s="122">
        <f t="shared" si="2"/>
        <v>1</v>
      </c>
      <c r="AG6" s="12">
        <v>5</v>
      </c>
      <c r="AH6" s="13" t="s">
        <v>25</v>
      </c>
      <c r="AI6" s="30">
        <v>1</v>
      </c>
      <c r="AJ6" s="16">
        <v>-1</v>
      </c>
      <c r="AK6" s="118">
        <v>3</v>
      </c>
      <c r="AL6" s="11">
        <v>-1</v>
      </c>
      <c r="AM6" s="122">
        <f t="shared" si="3"/>
        <v>2</v>
      </c>
    </row>
    <row r="7" spans="1:45" ht="16.5" thickBot="1">
      <c r="A7" s="12">
        <v>6</v>
      </c>
      <c r="B7" s="13" t="s">
        <v>31</v>
      </c>
      <c r="C7" s="25">
        <v>3</v>
      </c>
      <c r="D7" s="16">
        <v>-1</v>
      </c>
      <c r="E7" s="118">
        <v>2</v>
      </c>
      <c r="F7" s="16">
        <v>-1</v>
      </c>
      <c r="G7" s="122">
        <f t="shared" si="0"/>
        <v>1</v>
      </c>
      <c r="I7" s="12">
        <v>6</v>
      </c>
      <c r="J7" s="13" t="s">
        <v>47</v>
      </c>
      <c r="K7" s="25">
        <v>3</v>
      </c>
      <c r="L7" s="16">
        <v>-1</v>
      </c>
      <c r="M7" s="118">
        <f>K7+L7</f>
        <v>2</v>
      </c>
      <c r="N7" s="16">
        <v>-1</v>
      </c>
      <c r="O7" s="122">
        <f t="shared" si="1"/>
        <v>1</v>
      </c>
      <c r="Q7" s="12">
        <v>6</v>
      </c>
      <c r="R7" s="13" t="s">
        <v>38</v>
      </c>
      <c r="S7" s="25">
        <v>1</v>
      </c>
      <c r="T7" s="16">
        <v>-1</v>
      </c>
      <c r="U7" s="118">
        <v>2</v>
      </c>
      <c r="V7" s="16">
        <v>-1</v>
      </c>
      <c r="W7" s="122">
        <f>U7+V7</f>
        <v>1</v>
      </c>
      <c r="Y7" s="12">
        <v>6</v>
      </c>
      <c r="Z7" s="17" t="s">
        <v>59</v>
      </c>
      <c r="AA7" s="94">
        <v>1</v>
      </c>
      <c r="AB7" s="93">
        <v>-1</v>
      </c>
      <c r="AC7" s="120">
        <v>2</v>
      </c>
      <c r="AD7" s="16">
        <v>-1</v>
      </c>
      <c r="AE7" s="122">
        <f t="shared" si="2"/>
        <v>1</v>
      </c>
      <c r="AG7" s="12">
        <v>6</v>
      </c>
      <c r="AH7" s="13" t="s">
        <v>30</v>
      </c>
      <c r="AI7" s="24">
        <v>2</v>
      </c>
      <c r="AJ7" s="16">
        <v>-1</v>
      </c>
      <c r="AK7" s="118">
        <v>2</v>
      </c>
      <c r="AL7" s="11">
        <v>-1</v>
      </c>
      <c r="AM7" s="122">
        <f t="shared" si="3"/>
        <v>1</v>
      </c>
    </row>
    <row r="8" spans="1:45">
      <c r="A8" s="9">
        <v>7</v>
      </c>
      <c r="B8" s="111" t="s">
        <v>196</v>
      </c>
      <c r="C8" s="25">
        <v>4</v>
      </c>
      <c r="D8" s="16">
        <v>-1</v>
      </c>
      <c r="E8" s="118">
        <v>1</v>
      </c>
      <c r="F8" s="16">
        <v>-1</v>
      </c>
      <c r="G8" s="122">
        <v>1</v>
      </c>
      <c r="I8" s="9">
        <v>7</v>
      </c>
      <c r="J8" s="17" t="s">
        <v>57</v>
      </c>
      <c r="K8" s="92">
        <v>1</v>
      </c>
      <c r="L8" s="93">
        <v>-1</v>
      </c>
      <c r="M8" s="120">
        <v>2</v>
      </c>
      <c r="N8" s="16">
        <v>-1</v>
      </c>
      <c r="O8" s="122">
        <f t="shared" si="1"/>
        <v>1</v>
      </c>
      <c r="Q8" s="9">
        <v>7</v>
      </c>
      <c r="R8" s="13" t="s">
        <v>63</v>
      </c>
      <c r="S8" s="25">
        <v>1</v>
      </c>
      <c r="T8" s="16">
        <v>-1</v>
      </c>
      <c r="U8" s="118">
        <v>2</v>
      </c>
      <c r="V8" s="16">
        <v>-1</v>
      </c>
      <c r="W8" s="122">
        <f>U8+V8</f>
        <v>1</v>
      </c>
      <c r="Y8" s="9">
        <v>7</v>
      </c>
      <c r="Z8" s="13" t="s">
        <v>64</v>
      </c>
      <c r="AA8" s="24">
        <v>3</v>
      </c>
      <c r="AB8" s="16">
        <v>-1</v>
      </c>
      <c r="AC8" s="118">
        <f>AA8+AB8</f>
        <v>2</v>
      </c>
      <c r="AD8" s="16">
        <v>-1</v>
      </c>
      <c r="AE8" s="122">
        <f t="shared" si="2"/>
        <v>1</v>
      </c>
      <c r="AG8" s="9">
        <v>7</v>
      </c>
      <c r="AH8" s="111" t="s">
        <v>197</v>
      </c>
      <c r="AI8" s="30">
        <v>2</v>
      </c>
      <c r="AJ8" s="16">
        <v>-1</v>
      </c>
      <c r="AK8" s="118">
        <f>SUM(AI8+AJ8)</f>
        <v>1</v>
      </c>
      <c r="AL8" s="11">
        <v>-1</v>
      </c>
      <c r="AM8" s="122">
        <v>1</v>
      </c>
    </row>
    <row r="9" spans="1:45">
      <c r="A9" s="12">
        <v>8</v>
      </c>
      <c r="B9" s="11" t="s">
        <v>41</v>
      </c>
      <c r="C9" s="24">
        <v>1</v>
      </c>
      <c r="D9" s="16">
        <v>-1</v>
      </c>
      <c r="E9" s="118">
        <v>2</v>
      </c>
      <c r="F9" s="16">
        <v>-1</v>
      </c>
      <c r="G9" s="122">
        <f>E9+F9</f>
        <v>1</v>
      </c>
      <c r="I9" s="12">
        <v>8</v>
      </c>
      <c r="J9" s="13" t="s">
        <v>90</v>
      </c>
      <c r="K9" s="92"/>
      <c r="L9" s="93"/>
      <c r="M9" s="120">
        <v>2</v>
      </c>
      <c r="O9" s="122">
        <v>1</v>
      </c>
      <c r="Q9" s="12">
        <v>8</v>
      </c>
      <c r="R9" s="13" t="s">
        <v>48</v>
      </c>
      <c r="S9" s="24">
        <v>2</v>
      </c>
      <c r="T9" s="16">
        <v>-1</v>
      </c>
      <c r="U9" s="118">
        <v>2</v>
      </c>
      <c r="V9" s="16">
        <v>-1</v>
      </c>
      <c r="W9" s="122">
        <f>U9+V9</f>
        <v>1</v>
      </c>
      <c r="Y9" s="12">
        <v>8</v>
      </c>
      <c r="Z9" s="111" t="s">
        <v>198</v>
      </c>
      <c r="AA9" s="24">
        <v>2</v>
      </c>
      <c r="AB9" s="15">
        <v>-1</v>
      </c>
      <c r="AC9" s="118">
        <v>1</v>
      </c>
      <c r="AD9" s="16">
        <v>-1</v>
      </c>
      <c r="AE9" s="122">
        <v>1</v>
      </c>
      <c r="AG9" s="12">
        <v>8</v>
      </c>
      <c r="AH9" s="13" t="s">
        <v>55</v>
      </c>
      <c r="AI9" s="30">
        <v>3</v>
      </c>
      <c r="AJ9" s="16">
        <v>-1</v>
      </c>
      <c r="AK9" s="118">
        <f>AI9+AJ9</f>
        <v>2</v>
      </c>
      <c r="AL9" s="11">
        <v>-1</v>
      </c>
      <c r="AM9" s="122">
        <f>SUM(AK9+AL9)</f>
        <v>1</v>
      </c>
    </row>
    <row r="10" spans="1:45" ht="16.5" thickBot="1">
      <c r="A10" s="12">
        <v>9</v>
      </c>
      <c r="B10" s="13" t="s">
        <v>46</v>
      </c>
      <c r="C10" s="25">
        <v>1</v>
      </c>
      <c r="D10" s="16">
        <v>-1</v>
      </c>
      <c r="E10" s="118">
        <v>2</v>
      </c>
      <c r="F10" s="16">
        <v>-1</v>
      </c>
      <c r="G10" s="122">
        <f>E10+F10</f>
        <v>1</v>
      </c>
      <c r="I10" s="12">
        <v>9</v>
      </c>
      <c r="J10" s="14" t="s">
        <v>111</v>
      </c>
      <c r="K10" s="25">
        <v>2</v>
      </c>
      <c r="L10" s="16">
        <v>-1</v>
      </c>
      <c r="M10" s="118">
        <v>1</v>
      </c>
      <c r="N10" s="16">
        <v>-1</v>
      </c>
      <c r="O10" s="122">
        <v>2</v>
      </c>
      <c r="Q10" s="12">
        <v>9</v>
      </c>
      <c r="R10" s="13" t="s">
        <v>68</v>
      </c>
      <c r="S10" s="24">
        <v>1</v>
      </c>
      <c r="T10" s="16">
        <v>-1</v>
      </c>
      <c r="U10" s="118">
        <v>2</v>
      </c>
      <c r="V10" s="16">
        <v>-1</v>
      </c>
      <c r="W10" s="122">
        <f>U10+V10</f>
        <v>1</v>
      </c>
      <c r="Y10" s="12">
        <v>9</v>
      </c>
      <c r="Z10" s="145" t="s">
        <v>199</v>
      </c>
      <c r="AA10" s="24">
        <v>2</v>
      </c>
      <c r="AB10" s="16">
        <v>-1</v>
      </c>
      <c r="AC10" s="118">
        <f>AA10+AB10</f>
        <v>1</v>
      </c>
      <c r="AD10" s="16">
        <v>-1</v>
      </c>
      <c r="AE10" s="122">
        <v>4</v>
      </c>
      <c r="AG10" s="12">
        <v>9</v>
      </c>
      <c r="AH10" s="13" t="s">
        <v>65</v>
      </c>
      <c r="AI10" s="93">
        <v>1</v>
      </c>
      <c r="AJ10" s="93">
        <v>-1</v>
      </c>
      <c r="AK10" s="120">
        <v>2</v>
      </c>
      <c r="AL10" s="11">
        <v>-1</v>
      </c>
      <c r="AM10" s="122">
        <f>SUM(AK10+AL10)</f>
        <v>1</v>
      </c>
    </row>
    <row r="11" spans="1:45">
      <c r="A11" s="9">
        <v>10</v>
      </c>
      <c r="B11" s="112" t="s">
        <v>89</v>
      </c>
      <c r="C11" s="26">
        <v>2</v>
      </c>
      <c r="D11" s="15">
        <v>-1</v>
      </c>
      <c r="E11" s="118">
        <v>2</v>
      </c>
      <c r="F11" s="16">
        <v>-1</v>
      </c>
      <c r="G11" s="122">
        <f>E11+F11</f>
        <v>1</v>
      </c>
      <c r="I11" s="9">
        <v>10</v>
      </c>
      <c r="J11" s="145" t="s">
        <v>200</v>
      </c>
      <c r="K11" s="25">
        <v>4</v>
      </c>
      <c r="L11" s="16">
        <v>-1</v>
      </c>
      <c r="M11" s="118">
        <v>1</v>
      </c>
      <c r="N11" s="16">
        <v>-1</v>
      </c>
      <c r="O11" s="122">
        <v>8</v>
      </c>
      <c r="Q11" s="9">
        <v>10</v>
      </c>
      <c r="R11" s="145" t="s">
        <v>201</v>
      </c>
      <c r="S11" s="24">
        <v>2</v>
      </c>
      <c r="T11" s="16">
        <v>-1</v>
      </c>
      <c r="U11" s="118">
        <f>S11+T11</f>
        <v>1</v>
      </c>
      <c r="V11" s="16">
        <v>-1</v>
      </c>
      <c r="W11" s="122">
        <v>9</v>
      </c>
      <c r="Y11" s="9">
        <v>10</v>
      </c>
      <c r="Z11" s="11" t="s">
        <v>202</v>
      </c>
      <c r="AE11" s="122">
        <v>4</v>
      </c>
      <c r="AG11" s="9">
        <v>10</v>
      </c>
      <c r="AH11" s="145" t="s">
        <v>203</v>
      </c>
      <c r="AI11" s="24">
        <v>2</v>
      </c>
      <c r="AJ11" s="16">
        <v>-1</v>
      </c>
      <c r="AK11" s="118">
        <f>AI11+AJ11</f>
        <v>1</v>
      </c>
      <c r="AL11" s="11">
        <v>-1</v>
      </c>
      <c r="AM11" s="122">
        <f>SUM(AK11+AL11)</f>
        <v>0</v>
      </c>
    </row>
    <row r="12" spans="1:45">
      <c r="A12" s="12">
        <v>11</v>
      </c>
      <c r="B12" s="145" t="s">
        <v>204</v>
      </c>
      <c r="C12" s="24">
        <v>2</v>
      </c>
      <c r="D12" s="16">
        <v>-1</v>
      </c>
      <c r="E12" s="118">
        <f>C12+D12</f>
        <v>1</v>
      </c>
      <c r="F12" s="16">
        <v>-1</v>
      </c>
      <c r="G12" s="122">
        <v>4</v>
      </c>
      <c r="I12" s="12">
        <v>11</v>
      </c>
      <c r="O12" s="122">
        <v>1</v>
      </c>
      <c r="Q12" s="12">
        <v>11</v>
      </c>
      <c r="R12" s="11" t="s">
        <v>119</v>
      </c>
      <c r="W12" s="122" t="s">
        <v>0</v>
      </c>
      <c r="Y12" s="12">
        <v>11</v>
      </c>
      <c r="Z12" s="11" t="s">
        <v>49</v>
      </c>
      <c r="AE12" s="122" t="s">
        <v>0</v>
      </c>
      <c r="AG12" s="12">
        <v>11</v>
      </c>
    </row>
    <row r="13" spans="1:45" ht="16.5" thickBot="1">
      <c r="A13" s="12">
        <v>12</v>
      </c>
      <c r="B13" s="11" t="s">
        <v>205</v>
      </c>
      <c r="C13" s="24">
        <v>2</v>
      </c>
      <c r="D13" s="16">
        <v>-1</v>
      </c>
      <c r="E13" s="118" t="s">
        <v>0</v>
      </c>
      <c r="F13" s="16">
        <v>-1</v>
      </c>
      <c r="G13" s="122">
        <v>1</v>
      </c>
      <c r="I13" s="12">
        <v>12</v>
      </c>
      <c r="O13" s="122">
        <v>1</v>
      </c>
      <c r="Q13" s="12">
        <v>12</v>
      </c>
      <c r="R13" s="11" t="s">
        <v>206</v>
      </c>
      <c r="W13" s="122" t="s">
        <v>0</v>
      </c>
      <c r="Y13" s="12">
        <v>12</v>
      </c>
      <c r="Z13" s="11" t="s">
        <v>207</v>
      </c>
      <c r="AE13" s="122" t="s">
        <v>0</v>
      </c>
      <c r="AG13" s="12">
        <v>12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11" t="s">
        <v>0</v>
      </c>
    </row>
    <row r="14" spans="1:45">
      <c r="A14" s="9">
        <v>13</v>
      </c>
      <c r="B14" s="11" t="s">
        <v>208</v>
      </c>
      <c r="G14" s="122">
        <v>1</v>
      </c>
      <c r="I14" s="9">
        <v>13</v>
      </c>
      <c r="O14" s="122">
        <v>1</v>
      </c>
      <c r="Q14" s="9">
        <v>13</v>
      </c>
      <c r="R14" s="11" t="s">
        <v>34</v>
      </c>
      <c r="W14" s="122" t="s">
        <v>0</v>
      </c>
      <c r="Y14" s="9">
        <v>13</v>
      </c>
      <c r="Z14" s="13" t="s">
        <v>209</v>
      </c>
      <c r="AA14" s="24">
        <v>2</v>
      </c>
      <c r="AB14" s="16">
        <v>-1</v>
      </c>
      <c r="AC14" s="118">
        <v>1</v>
      </c>
      <c r="AD14" s="16">
        <v>-1</v>
      </c>
      <c r="AE14" s="122" t="s">
        <v>210</v>
      </c>
      <c r="AG14" s="9">
        <v>13</v>
      </c>
    </row>
    <row r="15" spans="1:45">
      <c r="A15" s="12">
        <v>14</v>
      </c>
      <c r="B15" s="11" t="s">
        <v>211</v>
      </c>
      <c r="I15" s="12">
        <v>14</v>
      </c>
      <c r="J15" s="11" t="s">
        <v>0</v>
      </c>
      <c r="K15" s="25">
        <v>2</v>
      </c>
      <c r="L15" s="16">
        <v>-1</v>
      </c>
      <c r="M15" s="118" t="s">
        <v>0</v>
      </c>
      <c r="N15" s="16">
        <v>-1</v>
      </c>
      <c r="O15" s="122">
        <v>1</v>
      </c>
      <c r="Q15" s="12">
        <v>14</v>
      </c>
      <c r="R15" s="13" t="s">
        <v>212</v>
      </c>
      <c r="S15" s="25">
        <v>1</v>
      </c>
      <c r="T15" s="16">
        <v>-1</v>
      </c>
      <c r="U15" s="118" t="s">
        <v>0</v>
      </c>
      <c r="V15" s="16" t="s">
        <v>0</v>
      </c>
      <c r="W15" s="122" t="s">
        <v>0</v>
      </c>
      <c r="Y15" s="12">
        <v>14</v>
      </c>
      <c r="Z15" s="13" t="s">
        <v>213</v>
      </c>
      <c r="AA15" s="24">
        <v>2</v>
      </c>
      <c r="AB15" s="16">
        <v>-1</v>
      </c>
      <c r="AC15" s="118">
        <f t="shared" ref="AC15" si="4">AA15+AB15</f>
        <v>1</v>
      </c>
      <c r="AD15" s="16">
        <v>-1</v>
      </c>
      <c r="AE15" s="122" t="s">
        <v>0</v>
      </c>
      <c r="AG15" s="12">
        <v>14</v>
      </c>
    </row>
    <row r="16" spans="1:45" ht="16.5" thickBot="1">
      <c r="A16" s="12">
        <v>15</v>
      </c>
      <c r="B16" s="13" t="s">
        <v>214</v>
      </c>
      <c r="C16" s="24">
        <v>2</v>
      </c>
      <c r="D16" s="16">
        <v>-1</v>
      </c>
      <c r="E16" s="118" t="s">
        <v>0</v>
      </c>
      <c r="F16" s="16">
        <v>-1</v>
      </c>
      <c r="G16" s="122" t="s">
        <v>0</v>
      </c>
      <c r="I16" s="12">
        <v>15</v>
      </c>
      <c r="J16" s="13" t="s">
        <v>0</v>
      </c>
      <c r="K16" s="25">
        <v>2</v>
      </c>
      <c r="L16" s="16">
        <v>-1</v>
      </c>
      <c r="M16" s="118" t="s">
        <v>0</v>
      </c>
      <c r="N16" s="16">
        <v>-1</v>
      </c>
      <c r="O16" s="122">
        <v>1</v>
      </c>
      <c r="Q16" s="12">
        <v>15</v>
      </c>
      <c r="R16" s="13" t="s">
        <v>215</v>
      </c>
      <c r="S16" s="25">
        <v>1</v>
      </c>
      <c r="T16" s="16">
        <v>-1</v>
      </c>
      <c r="U16" s="118">
        <v>1</v>
      </c>
      <c r="V16" s="16">
        <v>-1</v>
      </c>
      <c r="W16" s="122" t="s">
        <v>0</v>
      </c>
      <c r="Y16" s="12">
        <v>15</v>
      </c>
      <c r="Z16" s="13" t="s">
        <v>216</v>
      </c>
      <c r="AA16" s="24">
        <v>1</v>
      </c>
      <c r="AB16" s="16">
        <v>-1</v>
      </c>
      <c r="AC16" s="118">
        <v>1</v>
      </c>
      <c r="AD16" s="16">
        <v>-1</v>
      </c>
      <c r="AE16" s="122" t="s">
        <v>0</v>
      </c>
      <c r="AG16" s="12">
        <v>15</v>
      </c>
      <c r="AH16" s="13" t="s">
        <v>0</v>
      </c>
      <c r="AI16" s="24">
        <v>1</v>
      </c>
      <c r="AJ16" s="16">
        <v>-1</v>
      </c>
      <c r="AK16" s="118">
        <v>1</v>
      </c>
      <c r="AL16" s="11">
        <v>-1</v>
      </c>
      <c r="AM16" s="122" t="s">
        <v>0</v>
      </c>
    </row>
    <row r="17" spans="1:39">
      <c r="A17" s="9">
        <v>16</v>
      </c>
      <c r="B17" s="13" t="s">
        <v>217</v>
      </c>
      <c r="C17" s="24">
        <v>1</v>
      </c>
      <c r="D17" s="16">
        <v>-1</v>
      </c>
      <c r="E17" s="118" t="s">
        <v>0</v>
      </c>
      <c r="F17" s="16">
        <v>-1</v>
      </c>
      <c r="G17" s="122" t="s">
        <v>0</v>
      </c>
      <c r="I17" s="9">
        <v>16</v>
      </c>
      <c r="O17" s="122">
        <v>1</v>
      </c>
      <c r="Q17" s="9">
        <v>16</v>
      </c>
      <c r="R17" s="13" t="s">
        <v>218</v>
      </c>
      <c r="S17" s="16">
        <v>2</v>
      </c>
      <c r="T17" s="16">
        <v>-1</v>
      </c>
      <c r="U17" s="118">
        <f>S17+T17</f>
        <v>1</v>
      </c>
      <c r="V17" s="16">
        <v>-1</v>
      </c>
      <c r="W17" s="122" t="s">
        <v>0</v>
      </c>
      <c r="Y17" s="9">
        <v>16</v>
      </c>
      <c r="Z17" s="13" t="s">
        <v>219</v>
      </c>
      <c r="AA17" s="24">
        <v>1</v>
      </c>
      <c r="AB17" s="16">
        <v>-1</v>
      </c>
      <c r="AC17" s="118">
        <v>1</v>
      </c>
      <c r="AD17" s="16">
        <v>-1</v>
      </c>
      <c r="AE17" s="122" t="s">
        <v>0</v>
      </c>
      <c r="AG17" s="9">
        <v>16</v>
      </c>
      <c r="AH17" s="13" t="s">
        <v>0</v>
      </c>
      <c r="AI17" s="24">
        <v>1</v>
      </c>
      <c r="AJ17" s="16">
        <v>-1</v>
      </c>
      <c r="AK17" s="118">
        <v>1</v>
      </c>
      <c r="AL17" s="11">
        <v>-1</v>
      </c>
      <c r="AM17" s="122" t="s">
        <v>0</v>
      </c>
    </row>
    <row r="18" spans="1:39">
      <c r="A18" s="12"/>
      <c r="B18" s="13" t="s">
        <v>0</v>
      </c>
      <c r="C18" s="24"/>
      <c r="E18" s="118" t="s">
        <v>0</v>
      </c>
      <c r="F18" s="16" t="s">
        <v>0</v>
      </c>
      <c r="G18" s="122" t="s">
        <v>0</v>
      </c>
      <c r="I18" s="12"/>
      <c r="J18" s="13" t="s">
        <v>0</v>
      </c>
      <c r="K18" s="25">
        <v>1</v>
      </c>
      <c r="L18" s="16">
        <v>-1</v>
      </c>
      <c r="M18" s="118" t="s">
        <v>0</v>
      </c>
      <c r="N18" s="16">
        <v>-1</v>
      </c>
      <c r="O18" s="122" t="s">
        <v>0</v>
      </c>
      <c r="Q18" s="12"/>
      <c r="R18" s="13" t="s">
        <v>0</v>
      </c>
      <c r="S18" s="24" t="s">
        <v>0</v>
      </c>
      <c r="U18" s="118" t="s">
        <v>0</v>
      </c>
      <c r="V18" s="16" t="s">
        <v>0</v>
      </c>
      <c r="W18" s="122" t="s">
        <v>0</v>
      </c>
      <c r="Y18" s="12"/>
      <c r="Z18" s="13"/>
      <c r="AA18" s="24"/>
      <c r="AG18" s="12"/>
      <c r="AH18" s="13" t="s">
        <v>0</v>
      </c>
      <c r="AI18" s="24" t="s">
        <v>0</v>
      </c>
      <c r="AM18" s="122"/>
    </row>
    <row r="19" spans="1:39">
      <c r="A19" s="12" t="s">
        <v>85</v>
      </c>
      <c r="B19" s="13" t="s">
        <v>86</v>
      </c>
      <c r="C19" s="24" t="s">
        <v>0</v>
      </c>
      <c r="E19" s="118">
        <v>1</v>
      </c>
      <c r="F19" s="16">
        <v>-1</v>
      </c>
      <c r="G19" s="122">
        <f t="shared" ref="G19" si="5">E19+F19</f>
        <v>0</v>
      </c>
      <c r="I19" s="12" t="s">
        <v>85</v>
      </c>
      <c r="J19" s="13" t="s">
        <v>0</v>
      </c>
      <c r="K19" s="24">
        <v>1</v>
      </c>
      <c r="L19" s="16">
        <v>-1</v>
      </c>
      <c r="M19" s="118" t="s">
        <v>0</v>
      </c>
      <c r="N19" s="16">
        <v>-1</v>
      </c>
      <c r="O19" s="122" t="s">
        <v>0</v>
      </c>
      <c r="Q19" s="12" t="s">
        <v>85</v>
      </c>
      <c r="R19" s="13" t="s">
        <v>86</v>
      </c>
      <c r="S19" s="24" t="s">
        <v>0</v>
      </c>
      <c r="V19" s="16">
        <v>-1</v>
      </c>
      <c r="W19" s="122" t="s">
        <v>0</v>
      </c>
      <c r="Y19" s="12" t="s">
        <v>85</v>
      </c>
      <c r="Z19" s="13" t="s">
        <v>86</v>
      </c>
      <c r="AA19" s="24" t="s">
        <v>0</v>
      </c>
      <c r="AG19" s="12" t="s">
        <v>85</v>
      </c>
      <c r="AH19" s="13" t="s">
        <v>86</v>
      </c>
      <c r="AI19" s="24"/>
      <c r="AM19" s="122"/>
    </row>
    <row r="20" spans="1:39">
      <c r="A20" s="12" t="s">
        <v>87</v>
      </c>
      <c r="B20" s="11" t="s">
        <v>0</v>
      </c>
      <c r="C20" s="24"/>
      <c r="F20" s="16" t="s">
        <v>0</v>
      </c>
      <c r="G20" s="122" t="s">
        <v>0</v>
      </c>
      <c r="I20" s="12"/>
      <c r="Q20" s="12"/>
      <c r="R20" s="13" t="s">
        <v>0</v>
      </c>
      <c r="S20" s="24"/>
      <c r="V20" s="16">
        <v>-1</v>
      </c>
      <c r="W20" s="122" t="s">
        <v>0</v>
      </c>
      <c r="Y20" s="12"/>
      <c r="Z20" s="13"/>
      <c r="AA20" s="24"/>
      <c r="AG20" s="12"/>
      <c r="AH20" s="13" t="s">
        <v>0</v>
      </c>
      <c r="AI20" s="24" t="s">
        <v>0</v>
      </c>
      <c r="AM20" s="122"/>
    </row>
    <row r="21" spans="1:39">
      <c r="A21" s="12" t="s">
        <v>88</v>
      </c>
      <c r="I21" s="12" t="s">
        <v>88</v>
      </c>
      <c r="J21" s="13" t="s">
        <v>86</v>
      </c>
      <c r="K21" s="24" t="s">
        <v>0</v>
      </c>
      <c r="N21" s="16" t="s">
        <v>0</v>
      </c>
      <c r="O21" s="122" t="s">
        <v>0</v>
      </c>
      <c r="Q21" s="12" t="s">
        <v>88</v>
      </c>
      <c r="Y21" s="12" t="s">
        <v>88</v>
      </c>
      <c r="AG21" s="12" t="s">
        <v>88</v>
      </c>
      <c r="AH21" s="11" t="s">
        <v>0</v>
      </c>
      <c r="AI21" s="30"/>
      <c r="AJ21" s="15"/>
      <c r="AK21" s="118">
        <v>1</v>
      </c>
      <c r="AL21" s="11">
        <v>-1</v>
      </c>
      <c r="AM21" s="122" t="s">
        <v>0</v>
      </c>
    </row>
    <row r="22" spans="1:39">
      <c r="A22" s="12" t="s">
        <v>88</v>
      </c>
      <c r="B22" s="144" t="s">
        <v>0</v>
      </c>
      <c r="C22" s="24">
        <v>1</v>
      </c>
      <c r="D22" s="16">
        <v>-1</v>
      </c>
      <c r="E22" s="118" t="s">
        <v>0</v>
      </c>
      <c r="F22" s="16" t="s">
        <v>0</v>
      </c>
      <c r="G22" s="122" t="s">
        <v>0</v>
      </c>
      <c r="I22" s="12" t="s">
        <v>88</v>
      </c>
      <c r="J22" s="13" t="s">
        <v>0</v>
      </c>
      <c r="K22" s="24"/>
      <c r="N22" s="16" t="s">
        <v>0</v>
      </c>
      <c r="O22" s="122" t="s">
        <v>0</v>
      </c>
      <c r="Q22" s="12" t="s">
        <v>88</v>
      </c>
      <c r="Y22" s="12" t="s">
        <v>88</v>
      </c>
      <c r="AG22" s="12" t="s">
        <v>88</v>
      </c>
      <c r="AH22" s="13" t="s">
        <v>0</v>
      </c>
      <c r="AI22" s="24">
        <v>2</v>
      </c>
      <c r="AJ22" s="16">
        <v>-1</v>
      </c>
      <c r="AK22" s="118" t="s">
        <v>0</v>
      </c>
      <c r="AM22" s="122"/>
    </row>
    <row r="23" spans="1:39">
      <c r="A23" s="12" t="s">
        <v>97</v>
      </c>
      <c r="B23" s="13" t="s">
        <v>98</v>
      </c>
      <c r="C23" s="24">
        <v>-2</v>
      </c>
      <c r="E23" s="118" t="s">
        <v>0</v>
      </c>
      <c r="F23" s="16" t="s">
        <v>0</v>
      </c>
      <c r="G23" s="122" t="s">
        <v>0</v>
      </c>
      <c r="I23" s="12" t="s">
        <v>97</v>
      </c>
      <c r="J23" s="11" t="s">
        <v>0</v>
      </c>
      <c r="K23" s="25" t="s">
        <v>0</v>
      </c>
      <c r="L23" s="15">
        <v>-1</v>
      </c>
      <c r="M23" s="118" t="s">
        <v>0</v>
      </c>
      <c r="N23" s="16">
        <v>-1</v>
      </c>
      <c r="O23" s="122" t="s">
        <v>0</v>
      </c>
      <c r="Q23" s="12" t="s">
        <v>97</v>
      </c>
      <c r="R23" s="13" t="s">
        <v>0</v>
      </c>
      <c r="S23" s="24">
        <v>-1</v>
      </c>
      <c r="U23" s="118">
        <v>-2</v>
      </c>
      <c r="V23" s="16" t="s">
        <v>0</v>
      </c>
      <c r="W23" s="122" t="s">
        <v>0</v>
      </c>
      <c r="Y23" s="12" t="s">
        <v>97</v>
      </c>
      <c r="Z23" s="13" t="s">
        <v>0</v>
      </c>
      <c r="AA23" s="24">
        <v>-2</v>
      </c>
      <c r="AC23" s="118">
        <v>-2</v>
      </c>
      <c r="AD23" s="16" t="s">
        <v>0</v>
      </c>
      <c r="AE23" s="122" t="s">
        <v>0</v>
      </c>
      <c r="AG23" s="12" t="s">
        <v>97</v>
      </c>
      <c r="AH23" s="13" t="s">
        <v>98</v>
      </c>
      <c r="AI23" s="24">
        <v>-2</v>
      </c>
      <c r="AK23" s="118">
        <v>-1</v>
      </c>
      <c r="AM23" s="122"/>
    </row>
    <row r="24" spans="1:39">
      <c r="A24" s="12" t="s">
        <v>99</v>
      </c>
      <c r="B24" s="13" t="s">
        <v>100</v>
      </c>
      <c r="C24" s="24">
        <f>SUM(C3:C23)</f>
        <v>24</v>
      </c>
      <c r="E24" s="118">
        <f>SUM(E3:E23)</f>
        <v>21</v>
      </c>
      <c r="F24" s="16">
        <v>-1</v>
      </c>
      <c r="G24" s="133">
        <f>SUM(G2:G23)</f>
        <v>20</v>
      </c>
      <c r="I24" s="12" t="s">
        <v>99</v>
      </c>
      <c r="J24" s="13" t="s">
        <v>100</v>
      </c>
      <c r="K24" s="82">
        <f>SUM(K2:K23)</f>
        <v>23</v>
      </c>
      <c r="L24" s="84"/>
      <c r="M24" s="118">
        <f>SUM(M2:M23)</f>
        <v>23</v>
      </c>
      <c r="N24" s="16">
        <v>-1</v>
      </c>
      <c r="O24" s="122">
        <f>SUM(O2:O23)</f>
        <v>29</v>
      </c>
      <c r="Q24" s="12" t="s">
        <v>99</v>
      </c>
      <c r="R24" s="13" t="s">
        <v>100</v>
      </c>
      <c r="S24" s="24">
        <f>SUM(S2:S23)</f>
        <v>21</v>
      </c>
      <c r="U24" s="118">
        <f>SUM(U2:U23)</f>
        <v>20</v>
      </c>
      <c r="V24" s="16">
        <v>-1</v>
      </c>
      <c r="W24" s="122">
        <f>SUM(W2:W23)</f>
        <v>20</v>
      </c>
      <c r="Y24" s="12" t="s">
        <v>99</v>
      </c>
      <c r="Z24" s="13" t="s">
        <v>100</v>
      </c>
      <c r="AA24" s="24">
        <f>SUM(AA2:AA23)</f>
        <v>20</v>
      </c>
      <c r="AC24" s="118">
        <f>SUM(AC2:AC23)</f>
        <v>21</v>
      </c>
      <c r="AD24" s="16">
        <v>-1</v>
      </c>
      <c r="AE24" s="122">
        <f>SUM(AE2:AE23)</f>
        <v>19</v>
      </c>
      <c r="AG24" s="12" t="s">
        <v>99</v>
      </c>
      <c r="AH24" s="13" t="s">
        <v>100</v>
      </c>
      <c r="AI24" s="24">
        <f>SUM(AI2:AI23)</f>
        <v>24</v>
      </c>
      <c r="AK24" s="118">
        <f>SUM(AK2:AK23)</f>
        <v>26</v>
      </c>
      <c r="AL24" s="11">
        <v>-1</v>
      </c>
      <c r="AM24" s="122">
        <f>SUM(AM2:AM23)</f>
        <v>15</v>
      </c>
    </row>
    <row r="25" spans="1:39" ht="20.100000000000001" customHeight="1" thickBot="1">
      <c r="B25" s="11" t="s">
        <v>0</v>
      </c>
      <c r="R25" s="11" t="s">
        <v>0</v>
      </c>
      <c r="V25" s="16" t="s">
        <v>0</v>
      </c>
      <c r="W25" s="122" t="s">
        <v>0</v>
      </c>
      <c r="Y25" s="18" t="s">
        <v>0</v>
      </c>
      <c r="AE25" s="130"/>
      <c r="AM25" s="122"/>
    </row>
    <row r="26" spans="1:39" s="43" customFormat="1" ht="18" thickBot="1">
      <c r="A26" s="134"/>
      <c r="B26" s="135" t="s">
        <v>101</v>
      </c>
      <c r="C26" s="136"/>
      <c r="D26" s="137"/>
      <c r="E26" s="138">
        <v>2019</v>
      </c>
      <c r="F26" s="137"/>
      <c r="G26" s="139">
        <v>2020</v>
      </c>
      <c r="H26" s="117"/>
      <c r="I26" s="97"/>
      <c r="J26" s="100" t="s">
        <v>102</v>
      </c>
      <c r="K26" s="98"/>
      <c r="L26" s="99"/>
      <c r="M26" s="119">
        <v>2019</v>
      </c>
      <c r="N26" s="99"/>
      <c r="O26" s="123">
        <v>2020</v>
      </c>
      <c r="P26" s="132"/>
      <c r="Q26" s="97"/>
      <c r="R26" s="100" t="s">
        <v>103</v>
      </c>
      <c r="S26" s="98"/>
      <c r="T26" s="99"/>
      <c r="U26" s="119">
        <v>2019</v>
      </c>
      <c r="V26" s="99"/>
      <c r="W26" s="123">
        <v>2020</v>
      </c>
      <c r="X26" s="117"/>
      <c r="Y26" s="97"/>
      <c r="Z26" s="100" t="s">
        <v>104</v>
      </c>
      <c r="AA26" s="98"/>
      <c r="AB26" s="99"/>
      <c r="AC26" s="119">
        <v>2019</v>
      </c>
      <c r="AD26" s="99"/>
      <c r="AE26" s="123">
        <v>2020</v>
      </c>
      <c r="AF26" s="117"/>
      <c r="AG26" s="96"/>
      <c r="AH26" s="151" t="s">
        <v>0</v>
      </c>
      <c r="AI26" s="98"/>
      <c r="AJ26" s="99"/>
      <c r="AK26" s="119">
        <v>2019</v>
      </c>
      <c r="AL26" s="99"/>
      <c r="AM26" s="123">
        <v>2020</v>
      </c>
    </row>
    <row r="27" spans="1:39">
      <c r="A27" s="9">
        <v>1</v>
      </c>
      <c r="B27" s="17" t="s">
        <v>126</v>
      </c>
      <c r="C27" s="16">
        <v>1</v>
      </c>
      <c r="D27" s="16">
        <v>-1</v>
      </c>
      <c r="E27" s="118">
        <v>5</v>
      </c>
      <c r="F27" s="16">
        <v>-1</v>
      </c>
      <c r="G27" s="122">
        <f>SUM(E27+F27)</f>
        <v>4</v>
      </c>
      <c r="I27" s="9">
        <v>1</v>
      </c>
      <c r="J27" s="14" t="s">
        <v>107</v>
      </c>
      <c r="K27" s="24">
        <v>1</v>
      </c>
      <c r="L27" s="16">
        <v>-1</v>
      </c>
      <c r="M27" s="118">
        <v>5</v>
      </c>
      <c r="N27" s="16">
        <v>-1</v>
      </c>
      <c r="O27" s="122">
        <f t="shared" ref="O27:O32" si="6">SUM(M27+N27)</f>
        <v>4</v>
      </c>
      <c r="Q27" s="9">
        <v>1</v>
      </c>
      <c r="R27" s="13" t="s">
        <v>138</v>
      </c>
      <c r="S27" s="24">
        <v>1</v>
      </c>
      <c r="T27" s="16">
        <v>-1</v>
      </c>
      <c r="U27" s="118">
        <v>4</v>
      </c>
      <c r="V27" s="16">
        <v>-1</v>
      </c>
      <c r="W27" s="122">
        <f>U27+V27</f>
        <v>3</v>
      </c>
      <c r="Y27" s="9">
        <v>1</v>
      </c>
      <c r="Z27" s="17" t="s">
        <v>144</v>
      </c>
      <c r="AA27" s="24">
        <v>1</v>
      </c>
      <c r="AB27" s="16">
        <v>-1</v>
      </c>
      <c r="AC27" s="118">
        <v>5</v>
      </c>
      <c r="AD27" s="16">
        <v>-1</v>
      </c>
      <c r="AE27" s="122">
        <f>SUM(AC27+AD27)</f>
        <v>4</v>
      </c>
      <c r="AG27" s="9">
        <v>1</v>
      </c>
      <c r="AH27" s="14" t="s">
        <v>110</v>
      </c>
      <c r="AI27" s="29">
        <v>1</v>
      </c>
      <c r="AJ27" s="16">
        <v>-1</v>
      </c>
      <c r="AK27" s="118">
        <v>8</v>
      </c>
      <c r="AL27" s="11">
        <v>-1</v>
      </c>
      <c r="AM27" s="122">
        <f t="shared" si="3"/>
        <v>7</v>
      </c>
    </row>
    <row r="28" spans="1:39">
      <c r="A28" s="12">
        <v>2</v>
      </c>
      <c r="B28" s="13" t="s">
        <v>106</v>
      </c>
      <c r="C28" s="24">
        <v>3</v>
      </c>
      <c r="D28" s="16">
        <v>-1</v>
      </c>
      <c r="E28" s="118">
        <v>3</v>
      </c>
      <c r="F28" s="16">
        <v>-1</v>
      </c>
      <c r="G28" s="122">
        <f>SUM(E28+F28)</f>
        <v>2</v>
      </c>
      <c r="I28" s="12">
        <v>2</v>
      </c>
      <c r="J28" s="13" t="s">
        <v>132</v>
      </c>
      <c r="K28" s="24">
        <v>1</v>
      </c>
      <c r="L28" s="16">
        <v>-1</v>
      </c>
      <c r="M28" s="118">
        <v>2</v>
      </c>
      <c r="N28" s="16">
        <v>-1</v>
      </c>
      <c r="O28" s="122">
        <f t="shared" si="6"/>
        <v>1</v>
      </c>
      <c r="Q28" s="12">
        <v>2</v>
      </c>
      <c r="R28" s="13" t="s">
        <v>123</v>
      </c>
      <c r="S28" s="24">
        <v>1</v>
      </c>
      <c r="T28" s="16">
        <v>-1</v>
      </c>
      <c r="U28" s="118">
        <v>4</v>
      </c>
      <c r="V28" s="16">
        <v>-1</v>
      </c>
      <c r="W28" s="122">
        <f>U28+V28</f>
        <v>3</v>
      </c>
      <c r="Y28" s="12">
        <v>2</v>
      </c>
      <c r="Z28" s="13" t="s">
        <v>168</v>
      </c>
      <c r="AA28" s="24">
        <v>2</v>
      </c>
      <c r="AB28" s="16">
        <v>-1</v>
      </c>
      <c r="AC28" s="118">
        <v>3</v>
      </c>
      <c r="AD28" s="16">
        <v>-1</v>
      </c>
      <c r="AE28" s="122">
        <f>SUM(AC28+AD28)</f>
        <v>2</v>
      </c>
      <c r="AG28" s="12">
        <v>2</v>
      </c>
      <c r="AH28" s="13" t="s">
        <v>125</v>
      </c>
      <c r="AI28" s="24">
        <v>1</v>
      </c>
      <c r="AJ28" s="16">
        <v>-1</v>
      </c>
      <c r="AK28" s="118">
        <v>4</v>
      </c>
      <c r="AL28" s="11">
        <v>-1</v>
      </c>
      <c r="AM28" s="122">
        <f t="shared" ref="AM28:AM33" si="7">SUM(AK28+AL28)</f>
        <v>3</v>
      </c>
    </row>
    <row r="29" spans="1:39" ht="16.5" thickBot="1">
      <c r="A29" s="12">
        <v>3</v>
      </c>
      <c r="B29" s="148" t="s">
        <v>220</v>
      </c>
      <c r="C29" s="24">
        <v>2</v>
      </c>
      <c r="D29" s="16">
        <v>-1</v>
      </c>
      <c r="E29" s="118">
        <v>3</v>
      </c>
      <c r="F29" s="16">
        <v>-1</v>
      </c>
      <c r="G29" s="122">
        <v>1</v>
      </c>
      <c r="I29" s="12">
        <v>3</v>
      </c>
      <c r="J29" s="11" t="s">
        <v>137</v>
      </c>
      <c r="K29" s="24">
        <v>1</v>
      </c>
      <c r="L29" s="16">
        <v>-1</v>
      </c>
      <c r="M29" s="118">
        <v>2</v>
      </c>
      <c r="N29" s="16">
        <v>-1</v>
      </c>
      <c r="O29" s="122">
        <f t="shared" si="6"/>
        <v>1</v>
      </c>
      <c r="Q29" s="12">
        <v>3</v>
      </c>
      <c r="R29" s="13" t="s">
        <v>163</v>
      </c>
      <c r="S29" s="24">
        <v>3</v>
      </c>
      <c r="T29" s="16">
        <v>-1</v>
      </c>
      <c r="U29" s="118">
        <v>4</v>
      </c>
      <c r="V29" s="16">
        <v>-1</v>
      </c>
      <c r="W29" s="122">
        <f>U29+V29</f>
        <v>3</v>
      </c>
      <c r="Y29" s="12">
        <v>3</v>
      </c>
      <c r="Z29" s="13" t="s">
        <v>189</v>
      </c>
      <c r="AA29" s="24">
        <v>3</v>
      </c>
      <c r="AB29" s="15">
        <v>-1</v>
      </c>
      <c r="AC29" s="118">
        <v>2</v>
      </c>
      <c r="AD29" s="16">
        <v>-1</v>
      </c>
      <c r="AE29" s="122">
        <f>SUM(AC29+AD29)</f>
        <v>1</v>
      </c>
      <c r="AG29" s="12">
        <v>3</v>
      </c>
      <c r="AH29" s="13" t="s">
        <v>130</v>
      </c>
      <c r="AI29" s="24">
        <v>3</v>
      </c>
      <c r="AJ29" s="16">
        <v>-1</v>
      </c>
      <c r="AK29" s="118">
        <f>AI29+AJ29</f>
        <v>2</v>
      </c>
      <c r="AL29" s="11">
        <v>-1</v>
      </c>
      <c r="AM29" s="122">
        <f t="shared" si="7"/>
        <v>1</v>
      </c>
    </row>
    <row r="30" spans="1:39">
      <c r="A30" s="9">
        <v>4</v>
      </c>
      <c r="B30" s="11" t="s">
        <v>186</v>
      </c>
      <c r="C30" s="24">
        <v>2</v>
      </c>
      <c r="D30" s="15">
        <v>-1</v>
      </c>
      <c r="E30" s="118">
        <v>2</v>
      </c>
      <c r="F30" s="16">
        <v>-1</v>
      </c>
      <c r="G30" s="122">
        <f>SUM(E30+F30)</f>
        <v>1</v>
      </c>
      <c r="I30" s="9">
        <v>4</v>
      </c>
      <c r="J30" s="14" t="s">
        <v>142</v>
      </c>
      <c r="K30" s="24">
        <v>3</v>
      </c>
      <c r="L30" s="16">
        <v>-1</v>
      </c>
      <c r="M30" s="118">
        <f>K30+L30</f>
        <v>2</v>
      </c>
      <c r="N30" s="16">
        <v>-1</v>
      </c>
      <c r="O30" s="122">
        <f t="shared" si="6"/>
        <v>1</v>
      </c>
      <c r="Q30" s="9">
        <v>4</v>
      </c>
      <c r="R30" s="13" t="s">
        <v>118</v>
      </c>
      <c r="S30" s="24">
        <v>4</v>
      </c>
      <c r="T30" s="16">
        <v>-1</v>
      </c>
      <c r="U30" s="118">
        <v>2</v>
      </c>
      <c r="V30" s="16">
        <v>-1</v>
      </c>
      <c r="W30" s="122">
        <f t="shared" ref="W30:W36" si="8">U30+V30</f>
        <v>1</v>
      </c>
      <c r="Y30" s="9">
        <v>4</v>
      </c>
      <c r="Z30" s="13" t="s">
        <v>191</v>
      </c>
      <c r="AA30" s="24">
        <v>1</v>
      </c>
      <c r="AB30" s="16">
        <v>-1</v>
      </c>
      <c r="AC30" s="118">
        <v>2</v>
      </c>
      <c r="AD30" s="16">
        <v>-1</v>
      </c>
      <c r="AE30" s="122">
        <f>SUM(AC30+AD30)</f>
        <v>1</v>
      </c>
      <c r="AG30" s="9">
        <v>4</v>
      </c>
      <c r="AH30" s="13" t="s">
        <v>135</v>
      </c>
      <c r="AI30" s="24">
        <v>1</v>
      </c>
      <c r="AJ30" s="16">
        <v>-1</v>
      </c>
      <c r="AK30" s="118">
        <v>2</v>
      </c>
      <c r="AL30" s="11">
        <v>-1</v>
      </c>
      <c r="AM30" s="122">
        <f t="shared" si="7"/>
        <v>1</v>
      </c>
    </row>
    <row r="31" spans="1:39">
      <c r="A31" s="12">
        <v>5</v>
      </c>
      <c r="B31" s="109" t="s">
        <v>170</v>
      </c>
      <c r="C31" s="24">
        <v>1</v>
      </c>
      <c r="D31" s="16">
        <v>-1</v>
      </c>
      <c r="E31" s="118">
        <v>2</v>
      </c>
      <c r="F31" s="16">
        <v>-1</v>
      </c>
      <c r="G31" s="122">
        <f>SUM(E31+F31)</f>
        <v>1</v>
      </c>
      <c r="I31" s="12">
        <v>5</v>
      </c>
      <c r="J31" s="13" t="s">
        <v>152</v>
      </c>
      <c r="K31" s="24">
        <v>1</v>
      </c>
      <c r="L31" s="16">
        <v>-1</v>
      </c>
      <c r="M31" s="118">
        <v>2</v>
      </c>
      <c r="N31" s="16">
        <v>-1</v>
      </c>
      <c r="O31" s="122">
        <f t="shared" si="6"/>
        <v>1</v>
      </c>
      <c r="Q31" s="12">
        <v>5</v>
      </c>
      <c r="R31" s="14" t="s">
        <v>133</v>
      </c>
      <c r="S31" s="24">
        <v>3</v>
      </c>
      <c r="T31" s="16">
        <v>-1</v>
      </c>
      <c r="U31" s="118">
        <f>S31+T31</f>
        <v>2</v>
      </c>
      <c r="V31" s="16">
        <v>-1</v>
      </c>
      <c r="W31" s="122">
        <f>U31+V31</f>
        <v>1</v>
      </c>
      <c r="Y31" s="12">
        <v>5</v>
      </c>
      <c r="Z31" s="13" t="s">
        <v>109</v>
      </c>
      <c r="AA31" s="24">
        <v>2</v>
      </c>
      <c r="AB31" s="16">
        <v>-1</v>
      </c>
      <c r="AC31" s="118">
        <v>2</v>
      </c>
      <c r="AD31" s="16">
        <v>-1</v>
      </c>
      <c r="AE31" s="122">
        <f t="shared" ref="AE31:AE35" si="9">SUM(AC31+AD31)</f>
        <v>1</v>
      </c>
      <c r="AG31" s="12">
        <v>5</v>
      </c>
      <c r="AH31" s="13" t="s">
        <v>140</v>
      </c>
      <c r="AI31" s="24">
        <v>3</v>
      </c>
      <c r="AJ31" s="16">
        <v>-1</v>
      </c>
      <c r="AK31" s="118">
        <f>AI31+AJ31</f>
        <v>2</v>
      </c>
      <c r="AL31" s="11">
        <v>-1</v>
      </c>
      <c r="AM31" s="122">
        <f t="shared" si="7"/>
        <v>1</v>
      </c>
    </row>
    <row r="32" spans="1:39" ht="16.5" thickBot="1">
      <c r="A32" s="12">
        <v>6</v>
      </c>
      <c r="B32" s="13" t="s">
        <v>131</v>
      </c>
      <c r="C32" s="24">
        <v>2</v>
      </c>
      <c r="D32" s="16">
        <v>-1</v>
      </c>
      <c r="E32" s="118">
        <v>2</v>
      </c>
      <c r="F32" s="16">
        <v>-1</v>
      </c>
      <c r="G32" s="122">
        <f t="shared" ref="G32" si="10">SUM(E32+F32)</f>
        <v>1</v>
      </c>
      <c r="I32" s="12">
        <v>6</v>
      </c>
      <c r="J32" s="14" t="s">
        <v>166</v>
      </c>
      <c r="K32" s="24">
        <v>1</v>
      </c>
      <c r="L32" s="16">
        <v>-1</v>
      </c>
      <c r="M32" s="118">
        <v>2</v>
      </c>
      <c r="N32" s="16">
        <v>-1</v>
      </c>
      <c r="O32" s="122">
        <f t="shared" si="6"/>
        <v>1</v>
      </c>
      <c r="Q32" s="12">
        <v>6</v>
      </c>
      <c r="R32" s="13" t="s">
        <v>153</v>
      </c>
      <c r="S32" s="24">
        <v>2</v>
      </c>
      <c r="T32" s="16">
        <v>-1</v>
      </c>
      <c r="U32" s="118">
        <v>2</v>
      </c>
      <c r="V32" s="16">
        <v>-1</v>
      </c>
      <c r="W32" s="122">
        <f>U32+V32</f>
        <v>1</v>
      </c>
      <c r="Y32" s="12">
        <v>6</v>
      </c>
      <c r="Z32" s="13" t="s">
        <v>139</v>
      </c>
      <c r="AA32" s="24">
        <v>4</v>
      </c>
      <c r="AB32" s="16">
        <v>-1</v>
      </c>
      <c r="AC32" s="118">
        <v>2</v>
      </c>
      <c r="AD32" s="16">
        <v>-1</v>
      </c>
      <c r="AE32" s="122">
        <f>SUM(AC32+AD32)</f>
        <v>1</v>
      </c>
      <c r="AG32" s="12">
        <v>6</v>
      </c>
      <c r="AH32" s="13" t="s">
        <v>150</v>
      </c>
      <c r="AI32" s="24">
        <v>3</v>
      </c>
      <c r="AJ32" s="16">
        <v>-1</v>
      </c>
      <c r="AK32" s="118">
        <f>AI32+AJ32</f>
        <v>2</v>
      </c>
      <c r="AL32" s="11">
        <v>-1</v>
      </c>
      <c r="AM32" s="122">
        <f t="shared" si="7"/>
        <v>1</v>
      </c>
    </row>
    <row r="33" spans="1:47">
      <c r="A33" s="9">
        <v>7</v>
      </c>
      <c r="B33" s="13" t="s">
        <v>151</v>
      </c>
      <c r="C33" s="24">
        <v>3</v>
      </c>
      <c r="D33" s="16">
        <v>-1</v>
      </c>
      <c r="E33" s="118">
        <v>2</v>
      </c>
      <c r="F33" s="16">
        <v>-1</v>
      </c>
      <c r="G33" s="122">
        <f>SUM(E33+F33)</f>
        <v>1</v>
      </c>
      <c r="I33" s="9">
        <v>7</v>
      </c>
      <c r="J33" s="111" t="s">
        <v>221</v>
      </c>
      <c r="K33" s="24">
        <v>2</v>
      </c>
      <c r="L33" s="16">
        <v>-1</v>
      </c>
      <c r="M33" s="118">
        <f>K33+L33</f>
        <v>1</v>
      </c>
      <c r="N33" s="16">
        <v>-1</v>
      </c>
      <c r="O33" s="122">
        <v>1</v>
      </c>
      <c r="Q33" s="9">
        <v>7</v>
      </c>
      <c r="R33" s="13" t="s">
        <v>167</v>
      </c>
      <c r="S33" s="24">
        <v>1</v>
      </c>
      <c r="T33" s="16">
        <v>-1</v>
      </c>
      <c r="U33" s="118">
        <v>2</v>
      </c>
      <c r="V33" s="16">
        <v>-1</v>
      </c>
      <c r="W33" s="122">
        <f>U33+V33</f>
        <v>1</v>
      </c>
      <c r="Y33" s="9">
        <v>7</v>
      </c>
      <c r="Z33" s="13" t="s">
        <v>154</v>
      </c>
      <c r="AA33" s="24">
        <v>3</v>
      </c>
      <c r="AB33" s="16">
        <v>-1</v>
      </c>
      <c r="AC33" s="118">
        <f>AA33+AB33</f>
        <v>2</v>
      </c>
      <c r="AD33" s="16">
        <v>-1</v>
      </c>
      <c r="AE33" s="122">
        <f>SUM(AC33+AD33)</f>
        <v>1</v>
      </c>
      <c r="AG33" s="9">
        <v>7</v>
      </c>
      <c r="AH33" s="111" t="s">
        <v>222</v>
      </c>
      <c r="AI33" s="24">
        <v>2</v>
      </c>
      <c r="AJ33" s="16">
        <v>-1</v>
      </c>
      <c r="AK33" s="118">
        <f>AI33+AJ33</f>
        <v>1</v>
      </c>
      <c r="AL33" s="11">
        <v>-1</v>
      </c>
      <c r="AM33" s="122">
        <f t="shared" si="7"/>
        <v>0</v>
      </c>
    </row>
    <row r="34" spans="1:47">
      <c r="A34" s="12">
        <v>8</v>
      </c>
      <c r="B34" s="111" t="s">
        <v>223</v>
      </c>
      <c r="C34" s="24">
        <v>2</v>
      </c>
      <c r="D34" s="16">
        <v>-1</v>
      </c>
      <c r="E34" s="118">
        <f>C34+D34</f>
        <v>1</v>
      </c>
      <c r="F34" s="16">
        <v>-1</v>
      </c>
      <c r="G34" s="122">
        <v>1</v>
      </c>
      <c r="I34" s="12">
        <v>8</v>
      </c>
      <c r="J34" s="145" t="s">
        <v>224</v>
      </c>
      <c r="K34" s="24">
        <v>2</v>
      </c>
      <c r="L34" s="16">
        <v>-1</v>
      </c>
      <c r="M34" s="118">
        <f>K34+L34</f>
        <v>1</v>
      </c>
      <c r="N34" s="16">
        <v>-1</v>
      </c>
      <c r="O34" s="122">
        <f>SUM(M34+N34)</f>
        <v>0</v>
      </c>
      <c r="Q34" s="12">
        <v>8</v>
      </c>
      <c r="R34" s="111" t="s">
        <v>225</v>
      </c>
      <c r="S34" s="24"/>
      <c r="T34" s="15" t="s">
        <v>0</v>
      </c>
      <c r="U34" s="118">
        <v>1</v>
      </c>
      <c r="V34" s="16">
        <v>-1</v>
      </c>
      <c r="W34" s="122">
        <v>1</v>
      </c>
      <c r="Y34" s="12">
        <v>8</v>
      </c>
      <c r="Z34" s="32" t="s">
        <v>226</v>
      </c>
      <c r="AA34" s="24">
        <v>2</v>
      </c>
      <c r="AB34" s="16">
        <v>-1</v>
      </c>
      <c r="AC34" s="118">
        <f>AA34+AB34</f>
        <v>1</v>
      </c>
      <c r="AD34" s="16">
        <v>-1</v>
      </c>
      <c r="AE34" s="122">
        <v>1</v>
      </c>
      <c r="AG34" s="12">
        <v>8</v>
      </c>
      <c r="AH34" s="109"/>
      <c r="AI34" s="24"/>
      <c r="AM34" s="122"/>
    </row>
    <row r="35" spans="1:47" ht="16.5" thickBot="1">
      <c r="A35" s="12">
        <v>9</v>
      </c>
      <c r="B35" s="145" t="s">
        <v>227</v>
      </c>
      <c r="C35" s="24">
        <v>1</v>
      </c>
      <c r="D35" s="16">
        <v>-1</v>
      </c>
      <c r="E35" s="118">
        <v>1</v>
      </c>
      <c r="F35" s="16">
        <v>-1</v>
      </c>
      <c r="G35" s="122">
        <f>SUM(E35+F35)</f>
        <v>0</v>
      </c>
      <c r="I35" s="12">
        <v>9</v>
      </c>
      <c r="J35" s="13" t="s">
        <v>0</v>
      </c>
      <c r="K35" s="24">
        <v>2</v>
      </c>
      <c r="L35" s="16">
        <v>-1</v>
      </c>
      <c r="M35" s="118">
        <v>1</v>
      </c>
      <c r="N35" s="16">
        <v>-1</v>
      </c>
      <c r="O35" s="122" t="s">
        <v>0</v>
      </c>
      <c r="Q35" s="12">
        <v>9</v>
      </c>
      <c r="R35" s="17" t="s">
        <v>190</v>
      </c>
      <c r="S35" s="24"/>
      <c r="T35" s="16" t="s">
        <v>0</v>
      </c>
      <c r="U35" s="118">
        <v>2</v>
      </c>
      <c r="V35" s="16">
        <v>-1</v>
      </c>
      <c r="W35" s="122">
        <f>U35+V35</f>
        <v>1</v>
      </c>
      <c r="Y35" s="12">
        <v>9</v>
      </c>
      <c r="Z35" s="145" t="s">
        <v>228</v>
      </c>
      <c r="AA35" s="24">
        <v>2</v>
      </c>
      <c r="AB35" s="16">
        <v>-1</v>
      </c>
      <c r="AC35" s="118">
        <f t="shared" ref="AC35:AC42" si="11">AA35+AB35</f>
        <v>1</v>
      </c>
      <c r="AD35" s="16">
        <v>-1</v>
      </c>
      <c r="AE35" s="122">
        <f t="shared" si="9"/>
        <v>0</v>
      </c>
      <c r="AG35" s="12">
        <v>9</v>
      </c>
    </row>
    <row r="36" spans="1:47">
      <c r="A36" s="9">
        <v>10</v>
      </c>
      <c r="I36" s="9">
        <v>10</v>
      </c>
      <c r="Q36" s="9">
        <v>10</v>
      </c>
      <c r="R36" s="146" t="s">
        <v>229</v>
      </c>
      <c r="S36" s="24">
        <v>1</v>
      </c>
      <c r="T36" s="16">
        <v>-1</v>
      </c>
      <c r="U36" s="118">
        <v>1</v>
      </c>
      <c r="V36" s="16">
        <v>-1</v>
      </c>
      <c r="W36" s="122">
        <f t="shared" si="8"/>
        <v>0</v>
      </c>
      <c r="Y36" s="9">
        <v>10</v>
      </c>
      <c r="Z36" s="13" t="s">
        <v>0</v>
      </c>
      <c r="AA36" s="24">
        <v>2</v>
      </c>
      <c r="AB36" s="16">
        <v>-1</v>
      </c>
      <c r="AC36" s="118">
        <f t="shared" si="11"/>
        <v>1</v>
      </c>
      <c r="AD36" s="16">
        <v>-1</v>
      </c>
      <c r="AE36" s="122" t="s">
        <v>0</v>
      </c>
      <c r="AG36" s="9">
        <v>10</v>
      </c>
    </row>
    <row r="37" spans="1:47">
      <c r="A37" s="12">
        <v>11</v>
      </c>
      <c r="B37" s="13" t="s">
        <v>0</v>
      </c>
      <c r="C37" s="24">
        <v>1</v>
      </c>
      <c r="D37" s="16">
        <v>-1</v>
      </c>
      <c r="E37" s="118">
        <v>1</v>
      </c>
      <c r="F37" s="16">
        <v>-1</v>
      </c>
      <c r="G37" s="122" t="s">
        <v>0</v>
      </c>
      <c r="I37" s="12">
        <v>11</v>
      </c>
      <c r="J37" s="13" t="s">
        <v>0</v>
      </c>
      <c r="K37" s="24">
        <v>4</v>
      </c>
      <c r="L37" s="16">
        <v>-1</v>
      </c>
      <c r="M37" s="118">
        <v>1</v>
      </c>
      <c r="N37" s="16">
        <v>-1</v>
      </c>
      <c r="O37" s="122" t="s">
        <v>0</v>
      </c>
      <c r="Q37" s="12">
        <v>11</v>
      </c>
      <c r="Y37" s="12">
        <v>11</v>
      </c>
      <c r="Z37" s="13" t="s">
        <v>0</v>
      </c>
      <c r="AA37" s="24">
        <v>1</v>
      </c>
      <c r="AB37" s="16">
        <v>-1</v>
      </c>
      <c r="AC37" s="118">
        <v>1</v>
      </c>
      <c r="AD37" s="16">
        <v>-1</v>
      </c>
      <c r="AE37" s="122" t="s">
        <v>0</v>
      </c>
      <c r="AG37" s="12">
        <v>11</v>
      </c>
      <c r="AH37" s="13"/>
      <c r="AI37" s="24"/>
      <c r="AM37" s="122"/>
    </row>
    <row r="38" spans="1:47" ht="16.5" thickBot="1">
      <c r="A38" s="12">
        <v>12</v>
      </c>
      <c r="B38" s="13" t="s">
        <v>0</v>
      </c>
      <c r="C38" s="24">
        <v>1</v>
      </c>
      <c r="D38" s="16">
        <v>-1</v>
      </c>
      <c r="E38" s="118">
        <v>1</v>
      </c>
      <c r="F38" s="16">
        <v>-1</v>
      </c>
      <c r="G38" s="122" t="s">
        <v>0</v>
      </c>
      <c r="I38" s="12">
        <v>12</v>
      </c>
      <c r="J38" s="13" t="s">
        <v>0</v>
      </c>
      <c r="K38" s="24">
        <v>1</v>
      </c>
      <c r="L38" s="16">
        <v>-1</v>
      </c>
      <c r="M38" s="118">
        <v>1</v>
      </c>
      <c r="N38" s="16">
        <v>-1</v>
      </c>
      <c r="O38" s="122" t="s">
        <v>0</v>
      </c>
      <c r="Q38" s="12">
        <v>12</v>
      </c>
      <c r="R38" s="11" t="s">
        <v>0</v>
      </c>
      <c r="S38" s="24">
        <v>3</v>
      </c>
      <c r="T38" s="16">
        <v>-1</v>
      </c>
      <c r="U38" s="118">
        <v>1</v>
      </c>
      <c r="V38" s="16">
        <v>-1</v>
      </c>
      <c r="W38" s="122" t="s">
        <v>0</v>
      </c>
      <c r="Y38" s="12">
        <v>12</v>
      </c>
      <c r="Z38" s="13" t="s">
        <v>0</v>
      </c>
      <c r="AA38" s="24">
        <v>1</v>
      </c>
      <c r="AB38" s="16">
        <v>-1</v>
      </c>
      <c r="AC38" s="118">
        <v>1</v>
      </c>
      <c r="AD38" s="16">
        <v>-1</v>
      </c>
      <c r="AE38" s="122" t="s">
        <v>0</v>
      </c>
      <c r="AG38" s="12">
        <v>12</v>
      </c>
      <c r="AH38" s="13"/>
      <c r="AI38" s="24"/>
      <c r="AM38" s="122"/>
    </row>
    <row r="39" spans="1:47">
      <c r="A39" s="9">
        <v>13</v>
      </c>
      <c r="B39" s="13" t="s">
        <v>0</v>
      </c>
      <c r="C39" s="24">
        <v>3</v>
      </c>
      <c r="D39" s="16">
        <v>-1</v>
      </c>
      <c r="E39" s="118">
        <v>1</v>
      </c>
      <c r="F39" s="16">
        <v>-1</v>
      </c>
      <c r="G39" s="122" t="s">
        <v>0</v>
      </c>
      <c r="I39" s="9">
        <v>13</v>
      </c>
      <c r="Q39" s="9">
        <v>13</v>
      </c>
      <c r="Y39" s="9">
        <v>13</v>
      </c>
      <c r="Z39" s="13" t="s">
        <v>0</v>
      </c>
      <c r="AA39" s="24">
        <v>2</v>
      </c>
      <c r="AB39" s="16">
        <v>-1</v>
      </c>
      <c r="AC39" s="118">
        <f t="shared" si="11"/>
        <v>1</v>
      </c>
      <c r="AD39" s="16">
        <v>-1</v>
      </c>
      <c r="AE39" s="122" t="s">
        <v>0</v>
      </c>
      <c r="AG39" s="9">
        <v>13</v>
      </c>
      <c r="AH39" s="13"/>
      <c r="AI39" s="24"/>
      <c r="AM39" s="122"/>
    </row>
    <row r="40" spans="1:47">
      <c r="A40" s="12">
        <v>14</v>
      </c>
      <c r="I40" s="12">
        <v>14</v>
      </c>
      <c r="Q40" s="12">
        <v>14</v>
      </c>
      <c r="R40" s="13" t="s">
        <v>0</v>
      </c>
      <c r="S40" s="24">
        <v>1</v>
      </c>
      <c r="T40" s="16">
        <v>-1</v>
      </c>
      <c r="U40" s="118">
        <v>1</v>
      </c>
      <c r="V40" s="16">
        <v>-1</v>
      </c>
      <c r="W40" s="122" t="s">
        <v>0</v>
      </c>
      <c r="Y40" s="12">
        <v>14</v>
      </c>
      <c r="Z40" s="13" t="s">
        <v>0</v>
      </c>
      <c r="AA40" s="24">
        <v>1</v>
      </c>
      <c r="AB40" s="16">
        <v>-1</v>
      </c>
      <c r="AC40" s="118">
        <v>1</v>
      </c>
      <c r="AD40" s="16">
        <v>-1</v>
      </c>
      <c r="AE40" s="122" t="s">
        <v>0</v>
      </c>
      <c r="AG40" s="12">
        <v>14</v>
      </c>
      <c r="AH40" s="13"/>
      <c r="AI40" s="24"/>
      <c r="AM40" s="122"/>
    </row>
    <row r="41" spans="1:47" ht="16.5" thickBot="1">
      <c r="A41" s="12">
        <v>15</v>
      </c>
      <c r="B41" s="13" t="s">
        <v>0</v>
      </c>
      <c r="C41" s="24">
        <v>1</v>
      </c>
      <c r="D41" s="16">
        <v>-1</v>
      </c>
      <c r="E41" s="118">
        <v>1</v>
      </c>
      <c r="F41" s="16">
        <v>-1</v>
      </c>
      <c r="G41" s="122" t="s">
        <v>0</v>
      </c>
      <c r="I41" s="12">
        <v>15</v>
      </c>
      <c r="Q41" s="12">
        <v>15</v>
      </c>
      <c r="R41" s="13" t="s">
        <v>0</v>
      </c>
      <c r="S41" s="24">
        <v>1</v>
      </c>
      <c r="T41" s="16">
        <v>-1</v>
      </c>
      <c r="U41" s="118">
        <v>1</v>
      </c>
      <c r="V41" s="16">
        <v>-1</v>
      </c>
      <c r="W41" s="122" t="s">
        <v>0</v>
      </c>
      <c r="Y41" s="12">
        <v>15</v>
      </c>
      <c r="Z41" s="11" t="s">
        <v>0</v>
      </c>
      <c r="AA41" s="24">
        <v>1</v>
      </c>
      <c r="AB41" s="16">
        <v>-1</v>
      </c>
      <c r="AC41" s="118" t="s">
        <v>0</v>
      </c>
      <c r="AD41" s="16">
        <v>-1</v>
      </c>
      <c r="AE41" s="122" t="s">
        <v>0</v>
      </c>
      <c r="AG41" s="12">
        <v>15</v>
      </c>
      <c r="AH41" s="13"/>
      <c r="AI41" s="24"/>
      <c r="AM41" s="122"/>
    </row>
    <row r="42" spans="1:47">
      <c r="A42" s="9">
        <v>16</v>
      </c>
      <c r="I42" s="9">
        <v>16</v>
      </c>
      <c r="J42" s="13" t="s">
        <v>0</v>
      </c>
      <c r="K42" s="24">
        <v>1</v>
      </c>
      <c r="L42" s="16">
        <v>-1</v>
      </c>
      <c r="M42" s="118">
        <v>1</v>
      </c>
      <c r="N42" s="16">
        <v>-1</v>
      </c>
      <c r="O42" s="122" t="s">
        <v>0</v>
      </c>
      <c r="Q42" s="9">
        <v>16</v>
      </c>
      <c r="R42" s="13" t="s">
        <v>0</v>
      </c>
      <c r="S42" s="24">
        <v>1</v>
      </c>
      <c r="T42" s="16">
        <v>-1</v>
      </c>
      <c r="U42" s="118">
        <v>1</v>
      </c>
      <c r="V42" s="16">
        <v>-1</v>
      </c>
      <c r="W42" s="122" t="s">
        <v>0</v>
      </c>
      <c r="Y42" s="9">
        <v>16</v>
      </c>
      <c r="Z42" s="13" t="s">
        <v>0</v>
      </c>
      <c r="AA42" s="24">
        <v>2</v>
      </c>
      <c r="AB42" s="16">
        <v>-1</v>
      </c>
      <c r="AC42" s="118">
        <f t="shared" si="11"/>
        <v>1</v>
      </c>
      <c r="AD42" s="16">
        <v>-1</v>
      </c>
      <c r="AE42" s="122" t="s">
        <v>0</v>
      </c>
      <c r="AG42" s="9">
        <v>16</v>
      </c>
      <c r="AH42" s="13"/>
      <c r="AI42" s="24"/>
      <c r="AM42" s="122"/>
    </row>
    <row r="43" spans="1:47">
      <c r="A43" s="12"/>
      <c r="B43" s="13" t="s">
        <v>0</v>
      </c>
      <c r="C43" s="24" t="s">
        <v>0</v>
      </c>
      <c r="E43" s="118" t="s">
        <v>0</v>
      </c>
      <c r="F43" s="16" t="s">
        <v>0</v>
      </c>
      <c r="G43" s="122" t="s">
        <v>0</v>
      </c>
      <c r="I43" s="12"/>
      <c r="J43" s="13" t="s">
        <v>0</v>
      </c>
      <c r="K43" s="24"/>
      <c r="M43" s="118" t="s">
        <v>0</v>
      </c>
      <c r="N43" s="16" t="s">
        <v>0</v>
      </c>
      <c r="O43" s="122" t="s">
        <v>0</v>
      </c>
      <c r="Q43" s="12"/>
      <c r="R43" s="13"/>
      <c r="S43" s="24"/>
      <c r="W43" s="122" t="s">
        <v>0</v>
      </c>
      <c r="Y43" s="12"/>
      <c r="Z43" s="13" t="s">
        <v>0</v>
      </c>
      <c r="AA43" s="24">
        <v>1</v>
      </c>
      <c r="AB43" s="16">
        <v>-1</v>
      </c>
      <c r="AC43" s="118">
        <v>1</v>
      </c>
      <c r="AD43" s="16">
        <v>-1</v>
      </c>
      <c r="AE43" s="122" t="s">
        <v>0</v>
      </c>
      <c r="AG43" s="12"/>
      <c r="AH43" s="13" t="s">
        <v>0</v>
      </c>
      <c r="AI43" s="24" t="s">
        <v>0</v>
      </c>
      <c r="AM43" s="122"/>
    </row>
    <row r="44" spans="1:47" s="15" customFormat="1">
      <c r="A44" s="12" t="s">
        <v>85</v>
      </c>
      <c r="B44" s="13" t="s">
        <v>86</v>
      </c>
      <c r="C44" s="24" t="s">
        <v>0</v>
      </c>
      <c r="D44" s="16"/>
      <c r="E44" s="118"/>
      <c r="F44" s="16" t="s">
        <v>0</v>
      </c>
      <c r="G44" s="122" t="s">
        <v>0</v>
      </c>
      <c r="H44" s="16"/>
      <c r="I44" s="12" t="s">
        <v>85</v>
      </c>
      <c r="J44" s="13" t="s">
        <v>86</v>
      </c>
      <c r="K44" s="24" t="s">
        <v>0</v>
      </c>
      <c r="L44" s="16"/>
      <c r="M44" s="118"/>
      <c r="N44" s="16" t="s">
        <v>0</v>
      </c>
      <c r="O44" s="122" t="s">
        <v>0</v>
      </c>
      <c r="P44" s="122"/>
      <c r="Q44" s="12" t="s">
        <v>85</v>
      </c>
      <c r="R44" s="13" t="s">
        <v>86</v>
      </c>
      <c r="S44" s="24">
        <v>0</v>
      </c>
      <c r="T44" s="16"/>
      <c r="U44" s="118"/>
      <c r="V44" s="16"/>
      <c r="W44" s="122" t="s">
        <v>0</v>
      </c>
      <c r="X44" s="16"/>
      <c r="Y44" s="12" t="s">
        <v>85</v>
      </c>
      <c r="Z44" s="13" t="s">
        <v>86</v>
      </c>
      <c r="AA44" s="24" t="s">
        <v>0</v>
      </c>
      <c r="AB44" s="16"/>
      <c r="AC44" s="118">
        <v>3</v>
      </c>
      <c r="AD44" s="16" t="s">
        <v>0</v>
      </c>
      <c r="AE44" s="122">
        <v>1</v>
      </c>
      <c r="AF44" s="16"/>
      <c r="AG44" s="12" t="s">
        <v>85</v>
      </c>
      <c r="AH44" s="13" t="s">
        <v>86</v>
      </c>
      <c r="AI44" s="24">
        <v>0</v>
      </c>
      <c r="AJ44" s="16"/>
      <c r="AK44" s="118"/>
      <c r="AL44" s="11"/>
      <c r="AM44" s="122"/>
      <c r="AN44" s="11"/>
      <c r="AO44" s="11"/>
      <c r="AP44" s="11"/>
      <c r="AQ44" s="11"/>
      <c r="AR44" s="11"/>
      <c r="AS44" s="11"/>
      <c r="AT44" s="11"/>
      <c r="AU44" s="11"/>
    </row>
    <row r="45" spans="1:47" s="15" customFormat="1">
      <c r="A45" s="12"/>
      <c r="B45" s="11" t="s">
        <v>0</v>
      </c>
      <c r="C45" s="24"/>
      <c r="D45" s="16"/>
      <c r="E45" s="118" t="s">
        <v>0</v>
      </c>
      <c r="F45" s="16" t="s">
        <v>0</v>
      </c>
      <c r="G45" s="122" t="s">
        <v>0</v>
      </c>
      <c r="H45" s="16"/>
      <c r="I45" s="12"/>
      <c r="J45" s="13"/>
      <c r="K45" s="24"/>
      <c r="L45" s="16"/>
      <c r="M45" s="118"/>
      <c r="N45" s="16" t="s">
        <v>0</v>
      </c>
      <c r="O45" s="122" t="s">
        <v>0</v>
      </c>
      <c r="P45" s="122"/>
      <c r="Q45" s="12"/>
      <c r="R45" s="13"/>
      <c r="S45" s="24"/>
      <c r="T45" s="16"/>
      <c r="U45" s="118"/>
      <c r="V45" s="16"/>
      <c r="W45" s="122" t="s">
        <v>0</v>
      </c>
      <c r="X45" s="16"/>
      <c r="Y45" s="12"/>
      <c r="Z45" s="13" t="s">
        <v>185</v>
      </c>
      <c r="AA45" s="24"/>
      <c r="AB45" s="16"/>
      <c r="AC45" s="118"/>
      <c r="AD45" s="16" t="s">
        <v>0</v>
      </c>
      <c r="AE45" s="122" t="s">
        <v>0</v>
      </c>
      <c r="AF45" s="16"/>
      <c r="AG45" s="12"/>
      <c r="AH45" s="13"/>
      <c r="AI45" s="24"/>
      <c r="AJ45" s="16"/>
      <c r="AK45" s="118"/>
      <c r="AL45" s="11"/>
      <c r="AM45" s="122"/>
      <c r="AN45" s="11"/>
      <c r="AO45" s="11"/>
      <c r="AP45" s="11"/>
      <c r="AQ45" s="11"/>
      <c r="AR45" s="11"/>
      <c r="AS45" s="11"/>
      <c r="AT45" s="11"/>
      <c r="AU45" s="11"/>
    </row>
    <row r="46" spans="1:47" s="15" customFormat="1">
      <c r="A46" s="12" t="s">
        <v>88</v>
      </c>
      <c r="H46" s="16"/>
      <c r="I46" s="12" t="s">
        <v>88</v>
      </c>
      <c r="J46" s="13" t="s">
        <v>0</v>
      </c>
      <c r="K46" s="24">
        <v>1</v>
      </c>
      <c r="L46" s="15">
        <v>-1</v>
      </c>
      <c r="M46" s="118">
        <v>1</v>
      </c>
      <c r="N46" s="16">
        <v>-1</v>
      </c>
      <c r="O46" s="122" t="s">
        <v>0</v>
      </c>
      <c r="P46" s="122"/>
      <c r="Q46" s="12" t="s">
        <v>88</v>
      </c>
      <c r="X46" s="16"/>
      <c r="Y46" s="12" t="s">
        <v>88</v>
      </c>
      <c r="AF46" s="16"/>
      <c r="AG46" s="12" t="s">
        <v>88</v>
      </c>
      <c r="AH46" s="13" t="s">
        <v>0</v>
      </c>
      <c r="AI46" s="24" t="s">
        <v>0</v>
      </c>
      <c r="AJ46" s="15" t="s">
        <v>0</v>
      </c>
      <c r="AK46" s="118"/>
      <c r="AL46" s="11"/>
      <c r="AM46" s="122"/>
      <c r="AN46" s="11"/>
      <c r="AO46" s="11"/>
      <c r="AP46" s="11"/>
      <c r="AQ46" s="11"/>
      <c r="AR46" s="11"/>
      <c r="AS46" s="11"/>
      <c r="AT46" s="11"/>
      <c r="AU46" s="11"/>
    </row>
    <row r="47" spans="1:47" s="15" customFormat="1">
      <c r="A47" s="12" t="s">
        <v>88</v>
      </c>
      <c r="B47" s="13" t="s">
        <v>0</v>
      </c>
      <c r="C47" s="24">
        <v>2</v>
      </c>
      <c r="D47" s="16">
        <v>-1</v>
      </c>
      <c r="E47" s="118" t="s">
        <v>0</v>
      </c>
      <c r="F47" s="16" t="s">
        <v>0</v>
      </c>
      <c r="G47" s="122" t="s">
        <v>0</v>
      </c>
      <c r="H47" s="16"/>
      <c r="I47" s="12" t="s">
        <v>88</v>
      </c>
      <c r="J47" s="13" t="s">
        <v>0</v>
      </c>
      <c r="K47" s="24">
        <v>1</v>
      </c>
      <c r="L47" s="16">
        <v>-1</v>
      </c>
      <c r="M47" s="118" t="s">
        <v>0</v>
      </c>
      <c r="N47" s="16">
        <v>-1</v>
      </c>
      <c r="O47" s="122" t="s">
        <v>0</v>
      </c>
      <c r="P47" s="122"/>
      <c r="Q47" s="12" t="s">
        <v>88</v>
      </c>
      <c r="X47" s="16"/>
      <c r="Y47" s="12" t="s">
        <v>88</v>
      </c>
      <c r="AF47" s="16"/>
      <c r="AG47" s="12" t="s">
        <v>88</v>
      </c>
      <c r="AH47" s="13"/>
      <c r="AI47" s="24"/>
      <c r="AJ47" s="16" t="s">
        <v>0</v>
      </c>
      <c r="AK47" s="118"/>
      <c r="AL47" s="11"/>
      <c r="AM47" s="122"/>
      <c r="AN47" s="11"/>
      <c r="AO47" s="11"/>
      <c r="AP47" s="11"/>
      <c r="AQ47" s="11"/>
      <c r="AR47" s="11"/>
      <c r="AS47" s="11"/>
      <c r="AT47" s="11"/>
      <c r="AU47" s="11"/>
    </row>
    <row r="48" spans="1:47" s="15" customFormat="1">
      <c r="A48" s="12" t="s">
        <v>97</v>
      </c>
      <c r="B48" s="13" t="s">
        <v>98</v>
      </c>
      <c r="C48" s="24">
        <v>-1</v>
      </c>
      <c r="D48" s="16"/>
      <c r="E48" s="118">
        <v>-1</v>
      </c>
      <c r="F48" s="16" t="s">
        <v>0</v>
      </c>
      <c r="G48" s="122" t="s">
        <v>0</v>
      </c>
      <c r="H48" s="16"/>
      <c r="I48" s="12" t="s">
        <v>97</v>
      </c>
      <c r="J48" s="13" t="s">
        <v>98</v>
      </c>
      <c r="K48" s="24">
        <v>-2</v>
      </c>
      <c r="L48" s="16"/>
      <c r="M48" s="118">
        <v>-1</v>
      </c>
      <c r="N48" s="16" t="s">
        <v>0</v>
      </c>
      <c r="O48" s="122" t="s">
        <v>0</v>
      </c>
      <c r="P48" s="122"/>
      <c r="Q48" s="12" t="s">
        <v>97</v>
      </c>
      <c r="R48" s="13" t="s">
        <v>98</v>
      </c>
      <c r="S48" s="24"/>
      <c r="T48" s="16"/>
      <c r="U48" s="118">
        <v>-2</v>
      </c>
      <c r="V48" s="16" t="s">
        <v>0</v>
      </c>
      <c r="W48" s="122" t="s">
        <v>0</v>
      </c>
      <c r="X48" s="16"/>
      <c r="Y48" s="12" t="s">
        <v>97</v>
      </c>
      <c r="Z48" s="13" t="s">
        <v>98</v>
      </c>
      <c r="AA48" s="24">
        <v>-2</v>
      </c>
      <c r="AB48" s="16"/>
      <c r="AC48" s="118">
        <v>-2</v>
      </c>
      <c r="AD48" s="16" t="s">
        <v>0</v>
      </c>
      <c r="AE48" s="122" t="s">
        <v>0</v>
      </c>
      <c r="AF48" s="16"/>
      <c r="AG48" s="12" t="s">
        <v>97</v>
      </c>
      <c r="AH48" s="13" t="s">
        <v>98</v>
      </c>
      <c r="AI48" s="24">
        <v>0</v>
      </c>
      <c r="AJ48" s="16"/>
      <c r="AK48" s="118"/>
      <c r="AL48" s="11"/>
      <c r="AM48" s="122"/>
      <c r="AN48" s="11"/>
      <c r="AO48" s="11"/>
      <c r="AP48" s="11"/>
      <c r="AQ48" s="11"/>
      <c r="AR48" s="11"/>
      <c r="AS48" s="11"/>
      <c r="AT48" s="11"/>
      <c r="AU48" s="11"/>
    </row>
    <row r="49" spans="1:47" s="15" customFormat="1">
      <c r="A49" s="12"/>
      <c r="B49" s="13"/>
      <c r="C49" s="24" t="s">
        <v>0</v>
      </c>
      <c r="D49" s="16"/>
      <c r="E49" s="118"/>
      <c r="F49" s="16" t="s">
        <v>0</v>
      </c>
      <c r="G49" s="122" t="s">
        <v>0</v>
      </c>
      <c r="H49" s="16"/>
      <c r="I49" s="12"/>
      <c r="J49" s="13" t="s">
        <v>0</v>
      </c>
      <c r="K49" s="24"/>
      <c r="L49" s="16"/>
      <c r="M49" s="118"/>
      <c r="N49" s="16" t="s">
        <v>0</v>
      </c>
      <c r="O49" s="122" t="s">
        <v>0</v>
      </c>
      <c r="P49" s="122"/>
      <c r="Q49" s="12"/>
      <c r="R49" s="13"/>
      <c r="S49" s="24"/>
      <c r="T49" s="16"/>
      <c r="U49" s="118"/>
      <c r="V49" s="16"/>
      <c r="W49" s="122" t="s">
        <v>0</v>
      </c>
      <c r="X49" s="16"/>
      <c r="Y49" s="12"/>
      <c r="Z49" s="13"/>
      <c r="AA49" s="24"/>
      <c r="AB49" s="16"/>
      <c r="AC49" s="118"/>
      <c r="AD49" s="16" t="s">
        <v>0</v>
      </c>
      <c r="AE49" s="122" t="s">
        <v>0</v>
      </c>
      <c r="AF49" s="16"/>
      <c r="AG49" s="12"/>
      <c r="AH49" s="13" t="s">
        <v>0</v>
      </c>
      <c r="AI49" s="24"/>
      <c r="AJ49" s="16"/>
      <c r="AK49" s="118"/>
      <c r="AL49" s="11"/>
      <c r="AM49" s="122"/>
      <c r="AN49" s="11"/>
      <c r="AO49" s="11"/>
      <c r="AP49" s="11"/>
      <c r="AQ49" s="11"/>
      <c r="AR49" s="11"/>
      <c r="AS49" s="11"/>
      <c r="AT49" s="11"/>
      <c r="AU49" s="11"/>
    </row>
    <row r="50" spans="1:47" s="15" customFormat="1" ht="16.5" thickBot="1">
      <c r="A50" s="31" t="s">
        <v>99</v>
      </c>
      <c r="B50" s="88" t="s">
        <v>100</v>
      </c>
      <c r="C50" s="27">
        <f>SUM(C28:C48)</f>
        <v>23</v>
      </c>
      <c r="D50" s="16"/>
      <c r="E50" s="118">
        <f>SUM(E28:E49)</f>
        <v>19</v>
      </c>
      <c r="F50" s="16" t="s">
        <v>0</v>
      </c>
      <c r="G50" s="122">
        <f>SUM(G27:G49)</f>
        <v>12</v>
      </c>
      <c r="H50" s="16"/>
      <c r="I50" s="12" t="s">
        <v>99</v>
      </c>
      <c r="J50" s="13" t="s">
        <v>100</v>
      </c>
      <c r="K50" s="24">
        <f>SUM(K27:K49)</f>
        <v>20</v>
      </c>
      <c r="L50" s="16"/>
      <c r="M50" s="118">
        <f>SUM(M27:M48)</f>
        <v>21</v>
      </c>
      <c r="N50" s="16">
        <v>-1</v>
      </c>
      <c r="O50" s="122">
        <f>SUM(O27:O49)</f>
        <v>10</v>
      </c>
      <c r="P50" s="122"/>
      <c r="Q50" s="12" t="s">
        <v>99</v>
      </c>
      <c r="R50" s="13" t="s">
        <v>100</v>
      </c>
      <c r="S50" s="24">
        <f>SUM(S27:S49)</f>
        <v>22</v>
      </c>
      <c r="T50" s="16"/>
      <c r="U50" s="118">
        <f>SUM(U27:U49)</f>
        <v>26</v>
      </c>
      <c r="V50" s="16"/>
      <c r="W50" s="122">
        <f>SUM(W27:W49)</f>
        <v>15</v>
      </c>
      <c r="X50" s="16"/>
      <c r="Y50" s="12" t="s">
        <v>99</v>
      </c>
      <c r="Z50" s="13" t="s">
        <v>100</v>
      </c>
      <c r="AA50" s="24">
        <f>SUM(AA31:AA49)</f>
        <v>22</v>
      </c>
      <c r="AB50" s="16"/>
      <c r="AC50" s="118">
        <f>SUM(AC31:AC49)</f>
        <v>16</v>
      </c>
      <c r="AD50" s="16">
        <v>-1</v>
      </c>
      <c r="AE50" s="122">
        <f>SUM(AE27:AE49)</f>
        <v>13</v>
      </c>
      <c r="AF50" s="16"/>
      <c r="AG50" s="12" t="s">
        <v>99</v>
      </c>
      <c r="AH50" s="13" t="s">
        <v>100</v>
      </c>
      <c r="AI50" s="24">
        <f>SUM(AI27:AI49)</f>
        <v>14</v>
      </c>
      <c r="AJ50" s="16"/>
      <c r="AK50" s="118">
        <f>SUM(AK27:AK49)</f>
        <v>21</v>
      </c>
      <c r="AL50" s="11">
        <v>-1</v>
      </c>
      <c r="AM50" s="122">
        <f>SUM(AM27:AM49)</f>
        <v>14</v>
      </c>
      <c r="AN50" s="11"/>
      <c r="AO50" s="11"/>
      <c r="AP50" s="11"/>
      <c r="AQ50" s="11"/>
      <c r="AR50" s="11"/>
      <c r="AS50" s="11"/>
      <c r="AT50" s="11"/>
      <c r="AU50" s="11"/>
    </row>
    <row r="51" spans="1:47" s="15" customFormat="1">
      <c r="A51" s="18" t="s">
        <v>0</v>
      </c>
      <c r="B51" s="11"/>
      <c r="C51" s="16"/>
      <c r="D51" s="16"/>
      <c r="E51" s="118"/>
      <c r="F51" s="16"/>
      <c r="G51" s="122"/>
      <c r="H51" s="16"/>
      <c r="I51" s="10"/>
      <c r="P51" s="122"/>
      <c r="Q51" s="10"/>
      <c r="R51" s="11"/>
      <c r="S51" s="16"/>
      <c r="T51" s="16"/>
      <c r="U51" s="118"/>
      <c r="V51" s="16"/>
      <c r="W51" s="122"/>
      <c r="X51" s="16"/>
      <c r="Y51" s="10"/>
      <c r="Z51" s="11"/>
      <c r="AA51" s="16"/>
      <c r="AB51" s="16"/>
      <c r="AC51" s="118"/>
      <c r="AD51" s="16"/>
      <c r="AE51" s="122"/>
      <c r="AF51" s="16"/>
      <c r="AG51" s="10"/>
      <c r="AH51" s="11"/>
      <c r="AI51" s="16"/>
      <c r="AJ51" s="16"/>
      <c r="AK51" s="118"/>
      <c r="AL51" s="11"/>
      <c r="AM51" s="131"/>
      <c r="AN51" s="11"/>
      <c r="AO51" s="11"/>
      <c r="AP51" s="11"/>
      <c r="AQ51" s="11"/>
      <c r="AR51" s="11"/>
      <c r="AS51" s="11"/>
      <c r="AT51" s="11"/>
      <c r="AU51" s="11"/>
    </row>
    <row r="52" spans="1:47" s="15" customFormat="1">
      <c r="A52" s="10"/>
      <c r="B52" s="14" t="s">
        <v>192</v>
      </c>
      <c r="C52" s="16"/>
      <c r="D52" s="16"/>
      <c r="E52" s="118"/>
      <c r="F52" s="16"/>
      <c r="G52" s="122"/>
      <c r="H52" s="16"/>
      <c r="I52" s="10"/>
      <c r="J52" s="11"/>
      <c r="K52" s="16"/>
      <c r="L52" s="16"/>
      <c r="M52" s="118"/>
      <c r="N52" s="16"/>
      <c r="O52" s="122"/>
      <c r="P52" s="122"/>
      <c r="Q52" s="10"/>
      <c r="R52" s="11"/>
      <c r="S52" s="16"/>
      <c r="T52" s="16"/>
      <c r="U52" s="118"/>
      <c r="V52" s="16"/>
      <c r="W52" s="122"/>
      <c r="X52" s="16"/>
      <c r="Y52" s="10"/>
      <c r="Z52" s="11"/>
      <c r="AA52" s="16"/>
      <c r="AB52" s="16"/>
      <c r="AC52" s="118"/>
      <c r="AD52" s="16"/>
      <c r="AE52" s="122"/>
      <c r="AF52" s="16"/>
      <c r="AG52" s="10"/>
      <c r="AH52" s="11"/>
      <c r="AI52" s="16"/>
      <c r="AJ52" s="16"/>
      <c r="AK52" s="118"/>
      <c r="AL52" s="11"/>
      <c r="AM52" s="131"/>
      <c r="AN52" s="11"/>
      <c r="AO52" s="11"/>
      <c r="AP52" s="11"/>
      <c r="AQ52" s="11"/>
      <c r="AR52" s="11"/>
      <c r="AS52" s="11"/>
      <c r="AT52" s="11"/>
      <c r="AU52" s="11"/>
    </row>
    <row r="53" spans="1:47" s="15" customFormat="1">
      <c r="A53" s="10"/>
      <c r="B53" s="32" t="s">
        <v>193</v>
      </c>
      <c r="C53" s="16"/>
      <c r="D53" s="16"/>
      <c r="E53" s="118"/>
      <c r="F53" s="16"/>
      <c r="G53" s="122"/>
      <c r="H53" s="16"/>
      <c r="I53" s="10"/>
      <c r="J53" s="11" t="s">
        <v>0</v>
      </c>
      <c r="K53" s="16"/>
      <c r="L53" s="16"/>
      <c r="M53" s="118"/>
      <c r="N53" s="16"/>
      <c r="O53" s="122"/>
      <c r="P53" s="122"/>
      <c r="Q53" s="10"/>
      <c r="R53" s="11"/>
      <c r="S53" s="16"/>
      <c r="T53" s="16"/>
      <c r="U53" s="118"/>
      <c r="V53" s="16"/>
      <c r="W53" s="122"/>
      <c r="X53" s="16"/>
      <c r="Y53" s="10"/>
      <c r="Z53" s="11"/>
      <c r="AA53" s="16"/>
      <c r="AB53" s="16"/>
      <c r="AC53" s="118"/>
      <c r="AD53" s="16"/>
      <c r="AE53" s="122"/>
      <c r="AF53" s="16"/>
      <c r="AG53" s="10"/>
      <c r="AH53" s="11"/>
      <c r="AI53" s="16"/>
      <c r="AJ53" s="16"/>
      <c r="AK53" s="118"/>
      <c r="AL53" s="11"/>
      <c r="AM53" s="131"/>
      <c r="AN53" s="11"/>
      <c r="AO53" s="11"/>
      <c r="AP53" s="11"/>
      <c r="AQ53" s="11"/>
      <c r="AR53" s="11"/>
      <c r="AS53" s="11"/>
      <c r="AT53" s="11"/>
      <c r="AU53" s="11"/>
    </row>
    <row r="55" spans="1:47" s="15" customFormat="1">
      <c r="A55" s="10" t="s">
        <v>0</v>
      </c>
      <c r="B55" s="18"/>
      <c r="C55" s="16"/>
      <c r="D55" s="16"/>
      <c r="E55" s="118"/>
      <c r="F55" s="16"/>
      <c r="G55" s="122"/>
      <c r="H55" s="16"/>
      <c r="I55" s="10"/>
      <c r="J55" s="11"/>
      <c r="K55" s="16"/>
      <c r="L55" s="16"/>
      <c r="M55" s="118"/>
      <c r="N55" s="16"/>
      <c r="O55" s="122"/>
      <c r="P55" s="122"/>
      <c r="Q55" s="10"/>
      <c r="R55" s="11"/>
      <c r="S55" s="16"/>
      <c r="T55" s="16"/>
      <c r="U55" s="118"/>
      <c r="V55" s="16"/>
      <c r="W55" s="122"/>
      <c r="X55" s="16"/>
      <c r="Y55" s="10"/>
      <c r="Z55" s="11"/>
      <c r="AA55" s="16"/>
      <c r="AB55" s="16"/>
      <c r="AC55" s="118"/>
      <c r="AD55" s="16"/>
      <c r="AE55" s="122"/>
      <c r="AF55" s="16"/>
      <c r="AG55" s="10"/>
      <c r="AH55" s="11"/>
      <c r="AI55" s="16"/>
      <c r="AJ55" s="16"/>
      <c r="AK55" s="118"/>
      <c r="AL55" s="11"/>
      <c r="AM55" s="131"/>
      <c r="AN55" s="11"/>
      <c r="AO55" s="11"/>
      <c r="AP55" s="11"/>
      <c r="AQ55" s="11"/>
      <c r="AR55" s="11"/>
      <c r="AS55" s="11"/>
      <c r="AT55" s="11"/>
      <c r="AU55" s="11"/>
    </row>
    <row r="56" spans="1:47">
      <c r="B56" s="113" t="s">
        <v>230</v>
      </c>
    </row>
  </sheetData>
  <conditionalFormatting sqref="A27 C27:G27 A28:G28 A29 C29:G29 A30:G34 A35 C35:G35 A36:G50">
    <cfRule type="expression" dxfId="152" priority="5">
      <formula>MOD(ROW(),2)</formula>
    </cfRule>
  </conditionalFormatting>
  <conditionalFormatting sqref="A1:E1 G1">
    <cfRule type="expression" dxfId="151" priority="85">
      <formula>MOD(ROW(),2)=0</formula>
    </cfRule>
  </conditionalFormatting>
  <conditionalFormatting sqref="A2:G24 R3:W5 R7:W10 S11:W11 Q13:W24">
    <cfRule type="expression" dxfId="150" priority="10">
      <formula>MOD(ROW(),2)</formula>
    </cfRule>
  </conditionalFormatting>
  <conditionalFormatting sqref="I27 K27:O27 I28:O32 I33 K33:O33 I34:O50">
    <cfRule type="expression" dxfId="149" priority="4">
      <formula>MOD(ROW(),2)</formula>
    </cfRule>
  </conditionalFormatting>
  <conditionalFormatting sqref="I1:M1 O1">
    <cfRule type="expression" dxfId="148" priority="15">
      <formula>MOD(ROW(),2)=0</formula>
    </cfRule>
  </conditionalFormatting>
  <conditionalFormatting sqref="I2:O10 I11 K11:O11 I12:O24">
    <cfRule type="expression" dxfId="147" priority="9">
      <formula>MOD(ROW(),2)</formula>
    </cfRule>
  </conditionalFormatting>
  <conditionalFormatting sqref="Q1:U1 W1">
    <cfRule type="expression" dxfId="146" priority="14">
      <formula>MOD(ROW(),2)=0</formula>
    </cfRule>
  </conditionalFormatting>
  <conditionalFormatting sqref="Q2:W2 Q3:Q12 S6:W6">
    <cfRule type="expression" dxfId="145" priority="8">
      <formula>MOD(ROW(),2)</formula>
    </cfRule>
  </conditionalFormatting>
  <conditionalFormatting sqref="Q27:W30 Q31 S31:W31 Q32:W34 Q35 S35:W35 Q36:W50">
    <cfRule type="expression" dxfId="144" priority="3">
      <formula>MOD(ROW(),2)</formula>
    </cfRule>
  </conditionalFormatting>
  <conditionalFormatting sqref="Y27 AA27:AE27 Y28:AE34 Y35 AA35:AE35 Y36:AE50">
    <cfRule type="expression" dxfId="143" priority="2">
      <formula>MOD(ROW(),2)</formula>
    </cfRule>
  </conditionalFormatting>
  <conditionalFormatting sqref="Y1:AC1 AE1">
    <cfRule type="expression" dxfId="142" priority="13">
      <formula>MOD(ROW(),2)=0</formula>
    </cfRule>
  </conditionalFormatting>
  <conditionalFormatting sqref="Y2:AE6 Y7 AA7:AE7 Y8:AE8 Y9 AA9:AE9 Y10:AE24">
    <cfRule type="expression" dxfId="141" priority="7">
      <formula>MOD(ROW(),2)</formula>
    </cfRule>
  </conditionalFormatting>
  <conditionalFormatting sqref="AG27 AI27:AM27 AG28:AM32 AG33 AI33:AM33 AG34:AM50">
    <cfRule type="expression" dxfId="140" priority="1">
      <formula>MOD(ROW(),2)</formula>
    </cfRule>
  </conditionalFormatting>
  <conditionalFormatting sqref="AG1:AK1 AM1">
    <cfRule type="expression" dxfId="139" priority="12">
      <formula>MOD(ROW(),2)=0</formula>
    </cfRule>
  </conditionalFormatting>
  <conditionalFormatting sqref="AG2:AM10 AG11 AI11:AM11 AG12:AM24">
    <cfRule type="expression" dxfId="138" priority="6">
      <formula>MOD(ROW(),2)</formula>
    </cfRule>
  </conditionalFormatting>
  <pageMargins left="0.7" right="0.7" top="0.75" bottom="0.75" header="0.3" footer="0.3"/>
  <pageSetup scale="3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AE30-61AB-4E10-B683-BC20CEBFCBF8}">
  <dimension ref="A1:A13"/>
  <sheetViews>
    <sheetView workbookViewId="0">
      <selection activeCell="A14" sqref="A14"/>
    </sheetView>
  </sheetViews>
  <sheetFormatPr defaultRowHeight="15"/>
  <sheetData>
    <row r="1" spans="1:1">
      <c r="A1" t="s">
        <v>233</v>
      </c>
    </row>
    <row r="2" spans="1:1">
      <c r="A2" t="s">
        <v>232</v>
      </c>
    </row>
    <row r="3" spans="1:1">
      <c r="A3" t="s">
        <v>240</v>
      </c>
    </row>
    <row r="4" spans="1:1">
      <c r="A4" t="s">
        <v>235</v>
      </c>
    </row>
    <row r="5" spans="1:1">
      <c r="A5" t="s">
        <v>238</v>
      </c>
    </row>
    <row r="6" spans="1:1">
      <c r="A6" t="s">
        <v>236</v>
      </c>
    </row>
    <row r="7" spans="1:1">
      <c r="A7" t="s">
        <v>239</v>
      </c>
    </row>
    <row r="8" spans="1:1">
      <c r="A8" t="s">
        <v>234</v>
      </c>
    </row>
    <row r="9" spans="1:1">
      <c r="A9" t="s">
        <v>797</v>
      </c>
    </row>
    <row r="10" spans="1:1">
      <c r="A10" t="s">
        <v>0</v>
      </c>
    </row>
    <row r="11" spans="1:1">
      <c r="A11" t="s">
        <v>0</v>
      </c>
    </row>
    <row r="12" spans="1:1">
      <c r="A12" t="s">
        <v>0</v>
      </c>
    </row>
    <row r="13" spans="1:1">
      <c r="A13" t="s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CBC2-9967-4767-B297-221C58A1BAB7}">
  <dimension ref="A1:C11"/>
  <sheetViews>
    <sheetView workbookViewId="0">
      <selection activeCell="A2" sqref="A2"/>
    </sheetView>
  </sheetViews>
  <sheetFormatPr defaultRowHeight="15"/>
  <cols>
    <col min="1" max="1" width="8" bestFit="1" customWidth="1"/>
    <col min="2" max="2" width="14.42578125" bestFit="1" customWidth="1"/>
    <col min="3" max="3" width="14" bestFit="1" customWidth="1"/>
  </cols>
  <sheetData>
    <row r="1" spans="1:3">
      <c r="A1" t="s">
        <v>370</v>
      </c>
      <c r="B1" t="s">
        <v>422</v>
      </c>
      <c r="C1" t="s">
        <v>421</v>
      </c>
    </row>
    <row r="2" spans="1:3">
      <c r="A2" t="s">
        <v>237</v>
      </c>
      <c r="B2" t="s">
        <v>798</v>
      </c>
      <c r="C2" t="s">
        <v>799</v>
      </c>
    </row>
    <row r="3" spans="1:3">
      <c r="A3" t="s">
        <v>240</v>
      </c>
      <c r="B3" t="s">
        <v>52</v>
      </c>
      <c r="C3" t="s">
        <v>800</v>
      </c>
    </row>
    <row r="4" spans="1:3">
      <c r="A4" t="s">
        <v>235</v>
      </c>
      <c r="B4" t="s">
        <v>801</v>
      </c>
      <c r="C4" t="s">
        <v>305</v>
      </c>
    </row>
    <row r="5" spans="1:3">
      <c r="A5" t="s">
        <v>238</v>
      </c>
      <c r="B5" t="s">
        <v>802</v>
      </c>
      <c r="C5" t="s">
        <v>246</v>
      </c>
    </row>
    <row r="6" spans="1:3">
      <c r="A6" t="s">
        <v>232</v>
      </c>
      <c r="B6" t="s">
        <v>13</v>
      </c>
      <c r="C6" t="s">
        <v>50</v>
      </c>
    </row>
    <row r="7" spans="1:3">
      <c r="A7" t="s">
        <v>241</v>
      </c>
      <c r="B7" t="s">
        <v>180</v>
      </c>
      <c r="C7" t="s">
        <v>803</v>
      </c>
    </row>
    <row r="8" spans="1:3">
      <c r="A8" t="s">
        <v>234</v>
      </c>
      <c r="B8" t="s">
        <v>329</v>
      </c>
      <c r="C8" t="s">
        <v>804</v>
      </c>
    </row>
    <row r="9" spans="1:3">
      <c r="A9" t="s">
        <v>239</v>
      </c>
      <c r="B9" t="s">
        <v>756</v>
      </c>
      <c r="C9" t="s">
        <v>805</v>
      </c>
    </row>
    <row r="10" spans="1:3">
      <c r="A10" t="s">
        <v>236</v>
      </c>
      <c r="B10" t="s">
        <v>141</v>
      </c>
      <c r="C10" t="s">
        <v>592</v>
      </c>
    </row>
    <row r="11" spans="1:3">
      <c r="A11" t="s">
        <v>233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56FB-ADAD-4D17-93E8-D8B5FE7C96B7}">
  <sheetPr>
    <pageSetUpPr fitToPage="1"/>
  </sheetPr>
  <dimension ref="A1:K20"/>
  <sheetViews>
    <sheetView workbookViewId="0">
      <selection activeCell="G18" sqref="G18:G19"/>
    </sheetView>
  </sheetViews>
  <sheetFormatPr defaultRowHeight="15"/>
  <cols>
    <col min="1" max="1" width="6.7109375" bestFit="1" customWidth="1"/>
    <col min="2" max="11" width="13.7109375" customWidth="1"/>
  </cols>
  <sheetData>
    <row r="1" spans="1:11">
      <c r="A1" s="4" t="s">
        <v>231</v>
      </c>
      <c r="B1" s="5" t="s">
        <v>241</v>
      </c>
      <c r="C1" s="5" t="s">
        <v>240</v>
      </c>
      <c r="D1" s="6" t="s">
        <v>235</v>
      </c>
      <c r="E1" s="5" t="s">
        <v>239</v>
      </c>
      <c r="F1" s="5" t="s">
        <v>236</v>
      </c>
      <c r="G1" s="5" t="s">
        <v>232</v>
      </c>
      <c r="H1" s="5" t="s">
        <v>238</v>
      </c>
      <c r="I1" s="5" t="s">
        <v>233</v>
      </c>
      <c r="J1" s="5" t="s">
        <v>237</v>
      </c>
      <c r="K1" s="5" t="s">
        <v>234</v>
      </c>
    </row>
    <row r="2" spans="1:11" ht="44.25" customHeight="1">
      <c r="A2" s="3">
        <v>1</v>
      </c>
      <c r="B2" s="8"/>
      <c r="C2" s="8"/>
      <c r="D2" s="23" t="s">
        <v>806</v>
      </c>
      <c r="E2" s="23" t="s">
        <v>807</v>
      </c>
      <c r="F2" s="8"/>
      <c r="G2" s="8"/>
      <c r="H2" s="23" t="s">
        <v>808</v>
      </c>
      <c r="I2" s="8"/>
      <c r="J2" s="23" t="s">
        <v>809</v>
      </c>
      <c r="K2" s="8"/>
    </row>
    <row r="3" spans="1:11" ht="30" customHeight="1">
      <c r="A3" s="3">
        <v>2</v>
      </c>
      <c r="B3" s="33" t="s">
        <v>810</v>
      </c>
      <c r="C3" s="34"/>
      <c r="D3" s="23" t="s">
        <v>806</v>
      </c>
      <c r="E3" s="33" t="s">
        <v>811</v>
      </c>
      <c r="F3" s="34"/>
      <c r="G3" s="34"/>
      <c r="H3" s="34"/>
      <c r="I3" s="34"/>
      <c r="J3" s="23" t="s">
        <v>809</v>
      </c>
      <c r="K3" s="8"/>
    </row>
    <row r="4" spans="1:11" ht="30" customHeight="1">
      <c r="A4" s="3">
        <v>3</v>
      </c>
      <c r="B4" s="34"/>
      <c r="C4" s="34"/>
      <c r="D4" s="33" t="s">
        <v>812</v>
      </c>
      <c r="E4" s="34"/>
      <c r="F4" s="34"/>
      <c r="G4" s="34"/>
      <c r="H4" s="34"/>
      <c r="I4" s="33" t="s">
        <v>813</v>
      </c>
      <c r="J4" s="34"/>
      <c r="K4" s="8"/>
    </row>
    <row r="5" spans="1:11" ht="30" customHeight="1">
      <c r="A5" s="3">
        <v>4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30" customHeight="1">
      <c r="A6" s="3">
        <v>5</v>
      </c>
      <c r="B6" s="8"/>
      <c r="C6" s="8"/>
      <c r="D6" s="8"/>
      <c r="E6" s="8"/>
      <c r="F6" s="8"/>
      <c r="G6" s="8"/>
      <c r="H6" s="8"/>
      <c r="I6" s="8"/>
      <c r="J6" s="8" t="s">
        <v>0</v>
      </c>
      <c r="K6" s="8"/>
    </row>
    <row r="7" spans="1:11" ht="30" customHeight="1">
      <c r="A7" s="3">
        <v>6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30" customHeight="1">
      <c r="A8" s="3">
        <v>7</v>
      </c>
      <c r="B8" s="8"/>
      <c r="C8" s="8"/>
      <c r="D8" s="8"/>
      <c r="E8" s="8"/>
      <c r="F8" s="8"/>
      <c r="G8" s="8"/>
      <c r="H8" s="8"/>
      <c r="I8" s="8"/>
      <c r="J8" s="8"/>
      <c r="K8" s="23" t="s">
        <v>814</v>
      </c>
    </row>
    <row r="9" spans="1:11" ht="30" customHeight="1">
      <c r="A9" s="3">
        <v>8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30" customHeight="1">
      <c r="A10" s="3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30" customHeight="1">
      <c r="A11" s="3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0" customHeight="1">
      <c r="A12" s="3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30" customHeight="1">
      <c r="A13" s="3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0" customHeight="1">
      <c r="A14" s="3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0" customHeight="1">
      <c r="A15" s="3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0" customHeight="1">
      <c r="A16" s="3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0" customHeight="1">
      <c r="A17" s="3">
        <v>16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20" spans="1:11">
      <c r="F20" t="s">
        <v>0</v>
      </c>
    </row>
  </sheetData>
  <pageMargins left="0.7" right="0.7" top="0.75" bottom="0.75" header="0.3" footer="0.3"/>
  <pageSetup scale="8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139E0-2775-4D09-8B4B-56A71303DAD3}">
  <sheetPr>
    <pageSetUpPr fitToPage="1"/>
  </sheetPr>
  <dimension ref="A1:K20"/>
  <sheetViews>
    <sheetView workbookViewId="0">
      <selection activeCell="L2" sqref="L2"/>
    </sheetView>
  </sheetViews>
  <sheetFormatPr defaultRowHeight="15"/>
  <cols>
    <col min="1" max="1" width="6.7109375" bestFit="1" customWidth="1"/>
    <col min="2" max="11" width="13.7109375" customWidth="1"/>
  </cols>
  <sheetData>
    <row r="1" spans="1:11">
      <c r="A1" s="4" t="s">
        <v>231</v>
      </c>
      <c r="B1" s="5" t="s">
        <v>241</v>
      </c>
      <c r="C1" s="5" t="s">
        <v>240</v>
      </c>
      <c r="D1" s="6" t="s">
        <v>235</v>
      </c>
      <c r="E1" s="5" t="s">
        <v>239</v>
      </c>
      <c r="F1" s="5" t="s">
        <v>236</v>
      </c>
      <c r="G1" s="5" t="s">
        <v>232</v>
      </c>
      <c r="H1" s="5" t="s">
        <v>238</v>
      </c>
      <c r="I1" s="5" t="s">
        <v>233</v>
      </c>
      <c r="J1" s="5" t="s">
        <v>237</v>
      </c>
      <c r="K1" s="5" t="s">
        <v>234</v>
      </c>
    </row>
    <row r="2" spans="1:11" ht="81" customHeight="1">
      <c r="A2" s="3">
        <v>1</v>
      </c>
      <c r="B2" s="8"/>
      <c r="C2" s="8"/>
      <c r="D2" s="8"/>
      <c r="E2" s="8"/>
      <c r="F2" s="23" t="s">
        <v>815</v>
      </c>
      <c r="G2" s="8"/>
      <c r="H2" s="8" t="s">
        <v>0</v>
      </c>
      <c r="I2" s="23" t="s">
        <v>816</v>
      </c>
      <c r="J2" s="23" t="s">
        <v>816</v>
      </c>
      <c r="K2" s="8"/>
    </row>
    <row r="3" spans="1:11" ht="30" customHeight="1">
      <c r="A3" s="3">
        <v>2</v>
      </c>
      <c r="B3" s="34" t="s">
        <v>0</v>
      </c>
      <c r="C3" s="34"/>
      <c r="D3" s="34"/>
      <c r="E3" s="33" t="s">
        <v>807</v>
      </c>
      <c r="F3" s="34"/>
      <c r="G3" s="34"/>
      <c r="H3" s="34"/>
      <c r="I3" s="34"/>
      <c r="J3" s="23" t="s">
        <v>809</v>
      </c>
      <c r="K3" s="8"/>
    </row>
    <row r="4" spans="1:11" ht="30" customHeight="1">
      <c r="A4" s="3">
        <v>3</v>
      </c>
      <c r="B4" s="34"/>
      <c r="C4" s="34"/>
      <c r="D4" s="34"/>
      <c r="E4" s="34"/>
      <c r="F4" s="34"/>
      <c r="G4" s="34"/>
      <c r="H4" s="34"/>
      <c r="I4" s="34"/>
      <c r="J4" s="34"/>
      <c r="K4" s="8"/>
    </row>
    <row r="5" spans="1:11" ht="30" customHeight="1">
      <c r="A5" s="3">
        <v>4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30" customHeight="1">
      <c r="A6" s="3">
        <v>5</v>
      </c>
      <c r="B6" s="8"/>
      <c r="C6" s="8"/>
      <c r="D6" s="8"/>
      <c r="E6" s="8"/>
      <c r="F6" s="8"/>
      <c r="G6" s="8"/>
      <c r="H6" s="8"/>
      <c r="I6" s="8"/>
      <c r="J6" s="8" t="s">
        <v>0</v>
      </c>
      <c r="K6" s="8"/>
    </row>
    <row r="7" spans="1:11" ht="30" customHeight="1">
      <c r="A7" s="3">
        <v>6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30" customHeight="1">
      <c r="A8" s="3">
        <v>7</v>
      </c>
      <c r="B8" s="8"/>
      <c r="C8" s="8"/>
      <c r="D8" s="8"/>
      <c r="E8" s="8"/>
      <c r="F8" s="8"/>
      <c r="G8" s="8"/>
      <c r="H8" s="8"/>
      <c r="I8" s="8"/>
      <c r="J8" s="8"/>
      <c r="K8" s="8" t="s">
        <v>0</v>
      </c>
    </row>
    <row r="9" spans="1:11" ht="30" customHeight="1">
      <c r="A9" s="3">
        <v>8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30" customHeight="1">
      <c r="A10" s="3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30" customHeight="1">
      <c r="A11" s="3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0" customHeight="1">
      <c r="A12" s="3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30" customHeight="1">
      <c r="A13" s="3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0" customHeight="1">
      <c r="A14" s="3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0" customHeight="1">
      <c r="A15" s="3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0" customHeight="1">
      <c r="A16" s="3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0" customHeight="1">
      <c r="A17" s="3">
        <v>16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20" spans="1:11">
      <c r="F20" t="s">
        <v>0</v>
      </c>
    </row>
  </sheetData>
  <pageMargins left="0.7" right="0.7" top="0.75" bottom="0.75" header="0.3" footer="0.3"/>
  <pageSetup scale="8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2CA8-FD43-424F-8D60-C69A4DCDC359}">
  <sheetPr codeName="Sheet9"/>
  <dimension ref="A1:F11"/>
  <sheetViews>
    <sheetView workbookViewId="0">
      <selection activeCell="E8" sqref="E8"/>
    </sheetView>
  </sheetViews>
  <sheetFormatPr defaultRowHeight="15"/>
  <cols>
    <col min="1" max="1" width="10" customWidth="1"/>
    <col min="2" max="2" width="19.85546875" customWidth="1"/>
    <col min="3" max="3" width="11.42578125" customWidth="1"/>
    <col min="4" max="4" width="15" customWidth="1"/>
    <col min="5" max="5" width="22.5703125" customWidth="1"/>
  </cols>
  <sheetData>
    <row r="1" spans="1:6">
      <c r="A1" s="2" t="s">
        <v>817</v>
      </c>
      <c r="B1" s="2" t="s">
        <v>818</v>
      </c>
      <c r="C1" s="2" t="s">
        <v>819</v>
      </c>
      <c r="D1" s="2" t="s">
        <v>820</v>
      </c>
      <c r="E1" s="2" t="s">
        <v>821</v>
      </c>
    </row>
    <row r="2" spans="1:6" s="1" customFormat="1">
      <c r="A2" s="19" t="s">
        <v>241</v>
      </c>
      <c r="B2" s="20" t="s">
        <v>475</v>
      </c>
      <c r="C2" s="20">
        <v>2024</v>
      </c>
      <c r="D2" s="20" t="s">
        <v>822</v>
      </c>
      <c r="E2" s="20">
        <v>2027</v>
      </c>
    </row>
    <row r="3" spans="1:6">
      <c r="A3" s="2" t="s">
        <v>240</v>
      </c>
      <c r="B3" s="2" t="s">
        <v>469</v>
      </c>
      <c r="C3" s="2"/>
      <c r="D3" s="2"/>
      <c r="E3" s="2"/>
      <c r="F3" s="1"/>
    </row>
    <row r="4" spans="1:6">
      <c r="A4" s="2" t="s">
        <v>235</v>
      </c>
      <c r="B4" s="2" t="s">
        <v>469</v>
      </c>
      <c r="C4" s="2"/>
      <c r="D4" s="2"/>
      <c r="E4" s="2"/>
      <c r="F4" s="1"/>
    </row>
    <row r="5" spans="1:6">
      <c r="A5" s="2" t="s">
        <v>239</v>
      </c>
      <c r="B5" s="2" t="s">
        <v>469</v>
      </c>
      <c r="C5" s="2" t="s">
        <v>0</v>
      </c>
      <c r="D5" s="2" t="s">
        <v>0</v>
      </c>
      <c r="E5" s="2" t="s">
        <v>0</v>
      </c>
      <c r="F5" s="1"/>
    </row>
    <row r="6" spans="1:6">
      <c r="A6" s="2" t="s">
        <v>236</v>
      </c>
      <c r="B6" s="2" t="s">
        <v>475</v>
      </c>
      <c r="C6" s="2">
        <v>2022</v>
      </c>
      <c r="D6" s="2" t="s">
        <v>823</v>
      </c>
      <c r="E6" s="2">
        <v>2025</v>
      </c>
      <c r="F6" s="1"/>
    </row>
    <row r="7" spans="1:6">
      <c r="A7" s="2" t="s">
        <v>232</v>
      </c>
      <c r="B7" s="2" t="s">
        <v>469</v>
      </c>
      <c r="C7" s="2"/>
      <c r="D7" s="2"/>
      <c r="E7" s="2"/>
      <c r="F7" s="1"/>
    </row>
    <row r="8" spans="1:6">
      <c r="A8" s="2" t="s">
        <v>238</v>
      </c>
      <c r="B8" s="2" t="s">
        <v>469</v>
      </c>
      <c r="C8" s="2"/>
      <c r="D8" s="2"/>
      <c r="E8" s="2"/>
      <c r="F8" s="1"/>
    </row>
    <row r="9" spans="1:6">
      <c r="A9" s="2" t="s">
        <v>233</v>
      </c>
      <c r="B9" s="2" t="s">
        <v>469</v>
      </c>
      <c r="C9" s="2" t="s">
        <v>0</v>
      </c>
      <c r="D9" s="2" t="s">
        <v>0</v>
      </c>
      <c r="E9" s="2" t="s">
        <v>0</v>
      </c>
      <c r="F9" s="1"/>
    </row>
    <row r="10" spans="1:6">
      <c r="A10" s="2" t="s">
        <v>824</v>
      </c>
      <c r="B10" s="2" t="s">
        <v>475</v>
      </c>
      <c r="C10" s="2">
        <v>2022</v>
      </c>
      <c r="D10" s="2" t="s">
        <v>825</v>
      </c>
      <c r="E10" s="2">
        <v>2025</v>
      </c>
      <c r="F10" s="1"/>
    </row>
    <row r="11" spans="1:6">
      <c r="A11" s="2" t="s">
        <v>826</v>
      </c>
      <c r="B11" s="2" t="s">
        <v>469</v>
      </c>
      <c r="C11" s="2" t="s">
        <v>0</v>
      </c>
      <c r="D11" s="2" t="s">
        <v>0</v>
      </c>
      <c r="E11" s="2" t="s">
        <v>0</v>
      </c>
      <c r="F11" s="1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38D1-F2AC-4FD5-A662-BFE4B492AD52}">
  <sheetPr>
    <pageSetUpPr fitToPage="1"/>
  </sheetPr>
  <dimension ref="A1:AF1048576"/>
  <sheetViews>
    <sheetView zoomScale="120" zoomScaleNormal="120" workbookViewId="0">
      <selection activeCell="G14" sqref="G14"/>
    </sheetView>
  </sheetViews>
  <sheetFormatPr defaultRowHeight="15"/>
  <cols>
    <col min="1" max="1" width="14.85546875" bestFit="1" customWidth="1"/>
    <col min="3" max="3" width="6.5703125" customWidth="1"/>
    <col min="4" max="4" width="14.85546875" bestFit="1" customWidth="1"/>
    <col min="6" max="6" width="6.5703125" customWidth="1"/>
    <col min="7" max="7" width="14.85546875" bestFit="1" customWidth="1"/>
    <col min="9" max="9" width="6.5703125" customWidth="1"/>
    <col min="10" max="10" width="14.85546875" bestFit="1" customWidth="1"/>
    <col min="12" max="12" width="6.5703125" customWidth="1"/>
    <col min="13" max="13" width="14.85546875" bestFit="1" customWidth="1"/>
  </cols>
  <sheetData>
    <row r="1" spans="1:31" s="38" customFormat="1" ht="14.25">
      <c r="A1" s="36" t="s">
        <v>827</v>
      </c>
      <c r="B1" s="36" t="s">
        <v>828</v>
      </c>
      <c r="C1" s="37"/>
      <c r="D1" s="36" t="s">
        <v>827</v>
      </c>
      <c r="E1" s="36" t="s">
        <v>828</v>
      </c>
      <c r="F1" s="37"/>
      <c r="G1" s="36" t="s">
        <v>827</v>
      </c>
      <c r="H1" s="36" t="s">
        <v>828</v>
      </c>
      <c r="I1" s="37"/>
      <c r="J1" s="36" t="s">
        <v>827</v>
      </c>
      <c r="K1" s="36" t="s">
        <v>828</v>
      </c>
      <c r="L1" s="37"/>
      <c r="M1" s="36" t="s">
        <v>827</v>
      </c>
      <c r="N1" s="36" t="s">
        <v>828</v>
      </c>
      <c r="R1" s="105" t="s">
        <v>829</v>
      </c>
      <c r="S1" s="105"/>
      <c r="T1" s="105"/>
      <c r="U1" s="105" t="s">
        <v>830</v>
      </c>
      <c r="V1" s="105"/>
      <c r="W1" s="105"/>
      <c r="X1" s="105" t="s">
        <v>831</v>
      </c>
      <c r="Y1" s="105"/>
      <c r="Z1" s="105"/>
      <c r="AA1" s="105" t="s">
        <v>832</v>
      </c>
      <c r="AB1" s="105"/>
      <c r="AC1" s="105"/>
      <c r="AD1" s="11" t="s">
        <v>833</v>
      </c>
      <c r="AE1" s="11"/>
    </row>
    <row r="2" spans="1:31">
      <c r="A2" s="39" t="s">
        <v>834</v>
      </c>
      <c r="B2" s="39">
        <v>10</v>
      </c>
      <c r="C2" s="40"/>
      <c r="D2" s="41" t="s">
        <v>835</v>
      </c>
      <c r="E2" s="41">
        <v>9</v>
      </c>
      <c r="F2" s="40"/>
      <c r="G2" s="41" t="s">
        <v>836</v>
      </c>
      <c r="H2" s="41">
        <v>8</v>
      </c>
      <c r="I2" s="40"/>
      <c r="J2" s="41" t="s">
        <v>837</v>
      </c>
      <c r="K2" s="41">
        <v>7</v>
      </c>
      <c r="L2" s="40"/>
      <c r="M2" s="41" t="s">
        <v>838</v>
      </c>
      <c r="N2" s="41">
        <v>6</v>
      </c>
      <c r="R2" s="105" t="s">
        <v>839</v>
      </c>
      <c r="S2" s="105"/>
      <c r="T2" s="105"/>
      <c r="U2" s="105" t="s">
        <v>611</v>
      </c>
      <c r="V2" s="105"/>
      <c r="W2" s="105"/>
      <c r="X2" s="105" t="s">
        <v>840</v>
      </c>
      <c r="Y2" s="105"/>
      <c r="Z2" s="105"/>
      <c r="AA2" s="105" t="s">
        <v>841</v>
      </c>
      <c r="AB2" s="105"/>
      <c r="AC2" s="105"/>
      <c r="AD2" s="105" t="s">
        <v>610</v>
      </c>
      <c r="AE2" s="105"/>
    </row>
    <row r="3" spans="1:31" s="58" customFormat="1" ht="14.25">
      <c r="A3" s="60"/>
      <c r="B3" s="60"/>
      <c r="C3" s="57"/>
      <c r="D3" s="56">
        <v>1</v>
      </c>
      <c r="E3" s="56">
        <v>10</v>
      </c>
      <c r="F3" s="57"/>
      <c r="G3" s="56">
        <v>1</v>
      </c>
      <c r="H3" s="56">
        <v>10</v>
      </c>
      <c r="I3" s="57"/>
      <c r="J3" s="56">
        <v>1</v>
      </c>
      <c r="K3" s="56">
        <v>10</v>
      </c>
      <c r="L3" s="57"/>
      <c r="M3" s="56">
        <v>1</v>
      </c>
      <c r="N3" s="56">
        <v>10</v>
      </c>
      <c r="R3" s="105" t="s">
        <v>842</v>
      </c>
      <c r="S3" s="105" t="s">
        <v>843</v>
      </c>
      <c r="T3" s="105"/>
      <c r="U3" s="105" t="s">
        <v>842</v>
      </c>
      <c r="V3" s="105" t="s">
        <v>843</v>
      </c>
      <c r="W3" s="105"/>
      <c r="X3" s="105" t="s">
        <v>842</v>
      </c>
      <c r="Y3" s="105" t="s">
        <v>843</v>
      </c>
      <c r="Z3" s="105"/>
      <c r="AA3" s="105" t="s">
        <v>842</v>
      </c>
      <c r="AB3" s="105" t="s">
        <v>843</v>
      </c>
      <c r="AC3" s="105"/>
      <c r="AD3" s="105" t="s">
        <v>842</v>
      </c>
      <c r="AE3" s="105" t="s">
        <v>843</v>
      </c>
    </row>
    <row r="4" spans="1:31" s="58" customFormat="1" ht="14.25">
      <c r="A4" s="60"/>
      <c r="B4" s="60"/>
      <c r="C4" s="57"/>
      <c r="D4" s="56"/>
      <c r="E4" s="56"/>
      <c r="F4" s="57"/>
      <c r="G4" s="56"/>
      <c r="H4" s="56"/>
      <c r="I4" s="57"/>
      <c r="J4" s="56"/>
      <c r="K4" s="56"/>
      <c r="L4" s="57"/>
      <c r="M4" s="56"/>
      <c r="N4" s="56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</row>
    <row r="5" spans="1:31" s="58" customFormat="1" ht="14.25">
      <c r="A5" s="56">
        <v>2</v>
      </c>
      <c r="B5" s="56">
        <v>9</v>
      </c>
      <c r="C5" s="57"/>
      <c r="D5" s="60"/>
      <c r="E5" s="60"/>
      <c r="F5" s="57"/>
      <c r="G5" s="56">
        <v>2</v>
      </c>
      <c r="H5" s="56">
        <v>9</v>
      </c>
      <c r="I5" s="57"/>
      <c r="J5" s="56">
        <v>2</v>
      </c>
      <c r="K5" s="56">
        <v>9</v>
      </c>
      <c r="L5" s="57"/>
      <c r="M5" s="56">
        <v>2</v>
      </c>
      <c r="N5" s="56">
        <v>9</v>
      </c>
      <c r="R5" s="11">
        <v>1</v>
      </c>
      <c r="S5" s="106" t="s">
        <v>830</v>
      </c>
      <c r="T5" s="106"/>
      <c r="U5" s="106">
        <v>1</v>
      </c>
      <c r="V5" s="106" t="s">
        <v>829</v>
      </c>
      <c r="W5" s="106"/>
      <c r="X5" s="106">
        <v>1</v>
      </c>
      <c r="Y5" s="106" t="s">
        <v>832</v>
      </c>
      <c r="Z5" s="106"/>
      <c r="AA5" s="106">
        <v>1</v>
      </c>
      <c r="AB5" s="106" t="s">
        <v>831</v>
      </c>
      <c r="AC5" s="106"/>
      <c r="AD5" s="106">
        <v>1</v>
      </c>
      <c r="AE5" s="106" t="s">
        <v>844</v>
      </c>
    </row>
    <row r="6" spans="1:31" s="58" customFormat="1" ht="14.25">
      <c r="A6" s="56">
        <v>3</v>
      </c>
      <c r="B6" s="56">
        <v>8</v>
      </c>
      <c r="C6" s="57"/>
      <c r="D6" s="56">
        <v>3</v>
      </c>
      <c r="E6" s="56">
        <v>8</v>
      </c>
      <c r="F6" s="57"/>
      <c r="G6" s="60"/>
      <c r="H6" s="60"/>
      <c r="I6" s="57"/>
      <c r="J6" s="56">
        <v>3</v>
      </c>
      <c r="K6" s="56">
        <v>8</v>
      </c>
      <c r="L6" s="57"/>
      <c r="M6" s="56">
        <v>3</v>
      </c>
      <c r="N6" s="56">
        <v>8</v>
      </c>
      <c r="R6" s="11">
        <v>2</v>
      </c>
      <c r="S6" s="106" t="s">
        <v>833</v>
      </c>
      <c r="T6" s="106"/>
      <c r="U6" s="106">
        <v>2</v>
      </c>
      <c r="V6" s="106" t="s">
        <v>832</v>
      </c>
      <c r="W6" s="106"/>
      <c r="X6" s="106">
        <v>2</v>
      </c>
      <c r="Y6" s="106" t="s">
        <v>845</v>
      </c>
      <c r="Z6" s="106"/>
      <c r="AA6" s="106">
        <v>2</v>
      </c>
      <c r="AB6" s="106" t="s">
        <v>830</v>
      </c>
      <c r="AC6" s="106"/>
      <c r="AD6" s="106">
        <v>2</v>
      </c>
      <c r="AE6" s="106" t="s">
        <v>829</v>
      </c>
    </row>
    <row r="7" spans="1:31" s="58" customFormat="1" ht="14.25">
      <c r="A7" s="56">
        <v>4</v>
      </c>
      <c r="B7" s="56">
        <v>7</v>
      </c>
      <c r="C7" s="57"/>
      <c r="D7" s="56">
        <v>4</v>
      </c>
      <c r="E7" s="56">
        <v>7</v>
      </c>
      <c r="F7" s="57"/>
      <c r="G7" s="56">
        <v>4</v>
      </c>
      <c r="H7" s="56">
        <v>7</v>
      </c>
      <c r="I7" s="57"/>
      <c r="J7" s="60"/>
      <c r="K7" s="60"/>
      <c r="L7" s="57"/>
      <c r="M7" s="56">
        <v>4</v>
      </c>
      <c r="N7" s="56">
        <v>7</v>
      </c>
      <c r="R7" s="11">
        <v>3</v>
      </c>
      <c r="S7" s="106" t="s">
        <v>831</v>
      </c>
      <c r="T7" s="106"/>
      <c r="U7" s="106">
        <v>3</v>
      </c>
      <c r="V7" s="106" t="s">
        <v>844</v>
      </c>
      <c r="W7" s="106"/>
      <c r="X7" s="106">
        <v>3</v>
      </c>
      <c r="Y7" s="106" t="s">
        <v>829</v>
      </c>
      <c r="Z7" s="106"/>
      <c r="AA7" s="106">
        <v>3</v>
      </c>
      <c r="AB7" s="106" t="s">
        <v>846</v>
      </c>
      <c r="AC7" s="106"/>
      <c r="AD7" s="106">
        <v>3</v>
      </c>
      <c r="AE7" s="106" t="s">
        <v>847</v>
      </c>
    </row>
    <row r="8" spans="1:31" s="58" customFormat="1" ht="14.25">
      <c r="A8" s="59">
        <v>5</v>
      </c>
      <c r="B8" s="59">
        <v>6</v>
      </c>
      <c r="C8" s="57"/>
      <c r="D8" s="59">
        <v>5</v>
      </c>
      <c r="E8" s="59">
        <v>6</v>
      </c>
      <c r="F8" s="57"/>
      <c r="G8" s="59">
        <v>5</v>
      </c>
      <c r="H8" s="59">
        <v>6</v>
      </c>
      <c r="I8" s="57"/>
      <c r="J8" s="59">
        <v>5</v>
      </c>
      <c r="K8" s="59">
        <v>6</v>
      </c>
      <c r="L8" s="57"/>
      <c r="M8" s="60"/>
      <c r="N8" s="60"/>
      <c r="R8" s="105">
        <v>4</v>
      </c>
      <c r="S8" s="107">
        <v>4</v>
      </c>
      <c r="T8" s="107"/>
      <c r="U8" s="107">
        <v>4</v>
      </c>
      <c r="V8" s="107">
        <v>3</v>
      </c>
      <c r="W8" s="107"/>
      <c r="X8" s="107">
        <v>4</v>
      </c>
      <c r="Y8" s="107">
        <v>2</v>
      </c>
      <c r="Z8" s="107"/>
      <c r="AA8" s="107">
        <v>4</v>
      </c>
      <c r="AB8" s="107">
        <v>1</v>
      </c>
      <c r="AC8" s="107"/>
      <c r="AD8" s="107">
        <v>4</v>
      </c>
      <c r="AE8" s="107" t="s">
        <v>848</v>
      </c>
    </row>
    <row r="9" spans="1:31" s="58" customFormat="1" ht="14.25">
      <c r="A9" s="59">
        <v>6</v>
      </c>
      <c r="B9" s="59">
        <v>5</v>
      </c>
      <c r="C9" s="57"/>
      <c r="D9" s="59">
        <v>6</v>
      </c>
      <c r="E9" s="59">
        <v>5</v>
      </c>
      <c r="F9" s="57"/>
      <c r="G9" s="59">
        <v>6</v>
      </c>
      <c r="H9" s="59">
        <v>5</v>
      </c>
      <c r="I9" s="57"/>
      <c r="J9" s="59">
        <v>6</v>
      </c>
      <c r="K9" s="59">
        <v>5</v>
      </c>
      <c r="L9" s="57"/>
      <c r="M9" s="59">
        <v>6</v>
      </c>
      <c r="N9" s="59">
        <v>5</v>
      </c>
      <c r="R9" s="105">
        <v>5</v>
      </c>
      <c r="S9" s="107">
        <v>6</v>
      </c>
      <c r="T9" s="107"/>
      <c r="U9" s="107">
        <v>5</v>
      </c>
      <c r="V9" s="107">
        <v>5</v>
      </c>
      <c r="W9" s="107"/>
      <c r="X9" s="107">
        <v>5</v>
      </c>
      <c r="Y9" s="107">
        <v>8</v>
      </c>
      <c r="Z9" s="107"/>
      <c r="AA9" s="107">
        <v>5</v>
      </c>
      <c r="AB9" s="107" t="s">
        <v>849</v>
      </c>
      <c r="AC9" s="107"/>
      <c r="AD9" s="107">
        <v>5</v>
      </c>
      <c r="AE9" s="107">
        <v>2</v>
      </c>
    </row>
    <row r="10" spans="1:31" s="58" customFormat="1" ht="14.25">
      <c r="A10" s="61">
        <v>7</v>
      </c>
      <c r="B10" s="61">
        <v>4</v>
      </c>
      <c r="C10" s="57"/>
      <c r="D10" s="61">
        <v>7</v>
      </c>
      <c r="E10" s="61">
        <v>4</v>
      </c>
      <c r="F10" s="57"/>
      <c r="G10" s="61">
        <v>7</v>
      </c>
      <c r="H10" s="61">
        <v>4</v>
      </c>
      <c r="I10" s="57"/>
      <c r="J10" s="61">
        <v>7</v>
      </c>
      <c r="K10" s="61">
        <v>4</v>
      </c>
      <c r="L10" s="57"/>
      <c r="M10" s="61">
        <v>7</v>
      </c>
      <c r="N10" s="61">
        <v>4</v>
      </c>
      <c r="R10" s="105">
        <v>6</v>
      </c>
      <c r="S10" s="107">
        <v>7</v>
      </c>
      <c r="T10" s="107"/>
      <c r="U10" s="107">
        <v>6</v>
      </c>
      <c r="V10" s="107">
        <v>8</v>
      </c>
      <c r="W10" s="107"/>
      <c r="X10" s="107">
        <v>6</v>
      </c>
      <c r="Y10" s="107" t="s">
        <v>850</v>
      </c>
      <c r="Z10" s="107"/>
      <c r="AA10" s="107">
        <v>6</v>
      </c>
      <c r="AB10" s="107" t="s">
        <v>851</v>
      </c>
      <c r="AC10" s="107"/>
      <c r="AD10" s="107">
        <v>6</v>
      </c>
      <c r="AE10" s="107" t="s">
        <v>849</v>
      </c>
    </row>
    <row r="11" spans="1:31" s="58" customFormat="1" ht="14.25">
      <c r="A11" s="61">
        <v>8</v>
      </c>
      <c r="B11" s="61">
        <v>3</v>
      </c>
      <c r="C11" s="57"/>
      <c r="D11" s="61">
        <v>8</v>
      </c>
      <c r="E11" s="61">
        <v>3</v>
      </c>
      <c r="F11" s="57"/>
      <c r="G11" s="61">
        <v>8</v>
      </c>
      <c r="H11" s="61">
        <v>3</v>
      </c>
      <c r="I11" s="57"/>
      <c r="J11" s="61">
        <v>8</v>
      </c>
      <c r="K11" s="61">
        <v>3</v>
      </c>
      <c r="L11" s="57"/>
      <c r="M11" s="61">
        <v>8</v>
      </c>
      <c r="N11" s="61">
        <v>3</v>
      </c>
      <c r="R11" s="105">
        <v>7</v>
      </c>
      <c r="S11" s="107">
        <v>8</v>
      </c>
      <c r="T11" s="107"/>
      <c r="U11" s="107">
        <v>7</v>
      </c>
      <c r="V11" s="107">
        <v>9</v>
      </c>
      <c r="W11" s="107"/>
      <c r="X11" s="107">
        <v>7</v>
      </c>
      <c r="Y11" s="107" t="s">
        <v>849</v>
      </c>
      <c r="Z11" s="107"/>
      <c r="AA11" s="107">
        <v>7</v>
      </c>
      <c r="AB11" s="107" t="s">
        <v>852</v>
      </c>
      <c r="AC11" s="107"/>
      <c r="AD11" s="107">
        <v>7</v>
      </c>
      <c r="AE11" s="107" t="s">
        <v>853</v>
      </c>
    </row>
    <row r="12" spans="1:31" s="58" customFormat="1" ht="14.25">
      <c r="A12" s="61">
        <v>9</v>
      </c>
      <c r="B12" s="61">
        <v>2</v>
      </c>
      <c r="C12" s="57"/>
      <c r="D12" s="61">
        <v>9</v>
      </c>
      <c r="E12" s="61">
        <v>2</v>
      </c>
      <c r="F12" s="57"/>
      <c r="G12" s="61">
        <v>9</v>
      </c>
      <c r="H12" s="61">
        <v>2</v>
      </c>
      <c r="I12" s="57"/>
      <c r="J12" s="61">
        <v>9</v>
      </c>
      <c r="K12" s="61">
        <v>2</v>
      </c>
      <c r="L12" s="57"/>
      <c r="M12" s="61">
        <v>9</v>
      </c>
      <c r="N12" s="61">
        <v>2</v>
      </c>
      <c r="R12" s="105">
        <v>8</v>
      </c>
      <c r="S12" s="107">
        <v>9</v>
      </c>
      <c r="T12" s="107"/>
      <c r="U12" s="107">
        <v>8</v>
      </c>
      <c r="V12" s="107">
        <v>10</v>
      </c>
      <c r="W12" s="107"/>
      <c r="X12" s="107">
        <v>8</v>
      </c>
      <c r="Y12" s="107" t="s">
        <v>851</v>
      </c>
      <c r="Z12" s="107"/>
      <c r="AA12" s="107">
        <v>8</v>
      </c>
      <c r="AB12" s="107" t="s">
        <v>854</v>
      </c>
      <c r="AC12" s="107"/>
      <c r="AD12" s="107">
        <v>8</v>
      </c>
      <c r="AE12" s="107" t="s">
        <v>855</v>
      </c>
    </row>
    <row r="13" spans="1:31" s="58" customFormat="1" ht="14.25">
      <c r="A13" s="61">
        <v>10</v>
      </c>
      <c r="B13" s="61">
        <v>1</v>
      </c>
      <c r="C13" s="57"/>
      <c r="D13" s="61">
        <v>10</v>
      </c>
      <c r="E13" s="61">
        <v>1</v>
      </c>
      <c r="F13" s="57"/>
      <c r="G13" s="61">
        <v>10</v>
      </c>
      <c r="H13" s="61">
        <v>1</v>
      </c>
      <c r="I13" s="57"/>
      <c r="J13" s="61">
        <v>10</v>
      </c>
      <c r="K13" s="61">
        <v>1</v>
      </c>
      <c r="L13" s="57"/>
      <c r="M13" s="61">
        <v>10</v>
      </c>
      <c r="N13" s="61">
        <v>1</v>
      </c>
      <c r="R13" s="105">
        <v>9</v>
      </c>
      <c r="S13" s="107">
        <v>10</v>
      </c>
      <c r="T13" s="107"/>
      <c r="U13" s="107">
        <v>9</v>
      </c>
      <c r="V13" s="107">
        <v>7</v>
      </c>
      <c r="W13" s="107"/>
      <c r="X13" s="107">
        <v>9</v>
      </c>
      <c r="Y13" s="107" t="s">
        <v>852</v>
      </c>
      <c r="Z13" s="107"/>
      <c r="AA13" s="107">
        <v>9</v>
      </c>
      <c r="AB13" s="107" t="s">
        <v>856</v>
      </c>
      <c r="AC13" s="107"/>
      <c r="AD13" s="107">
        <v>9</v>
      </c>
      <c r="AE13" s="107" t="s">
        <v>857</v>
      </c>
    </row>
    <row r="14" spans="1:31" s="2" customFormat="1">
      <c r="A14" s="406" t="s">
        <v>858</v>
      </c>
      <c r="B14" s="406">
        <f>SUM(B3:B13)</f>
        <v>45</v>
      </c>
      <c r="C14" s="406"/>
      <c r="D14" s="406" t="s">
        <v>858</v>
      </c>
      <c r="E14" s="406">
        <f>SUM(E3:E13)</f>
        <v>46</v>
      </c>
      <c r="F14" s="406"/>
      <c r="G14" s="406" t="s">
        <v>858</v>
      </c>
      <c r="H14" s="406">
        <f>SUM(H3:H13)</f>
        <v>47</v>
      </c>
      <c r="I14" s="406"/>
      <c r="J14" s="406" t="s">
        <v>858</v>
      </c>
      <c r="K14" s="406">
        <f>SUM(K3:K13)</f>
        <v>48</v>
      </c>
      <c r="L14" s="406"/>
      <c r="M14" s="406" t="s">
        <v>858</v>
      </c>
      <c r="N14" s="406">
        <f>SUM(N3:N13)</f>
        <v>49</v>
      </c>
      <c r="R14" s="11">
        <v>10</v>
      </c>
      <c r="S14" s="106" t="s">
        <v>831</v>
      </c>
      <c r="T14" s="106"/>
      <c r="U14" s="106">
        <v>10</v>
      </c>
      <c r="V14" s="106" t="s">
        <v>844</v>
      </c>
      <c r="W14" s="106"/>
      <c r="X14" s="106">
        <v>10</v>
      </c>
      <c r="Y14" s="106" t="s">
        <v>829</v>
      </c>
      <c r="Z14" s="106"/>
      <c r="AA14" s="106">
        <v>10</v>
      </c>
      <c r="AB14" s="106" t="s">
        <v>846</v>
      </c>
      <c r="AC14" s="106"/>
      <c r="AD14" s="106">
        <v>10</v>
      </c>
      <c r="AE14" s="106" t="s">
        <v>847</v>
      </c>
    </row>
    <row r="15" spans="1:31" s="2" customFormat="1">
      <c r="A15" s="80" t="s">
        <v>835</v>
      </c>
      <c r="B15" s="80">
        <v>9</v>
      </c>
      <c r="C15" s="406"/>
      <c r="D15" s="80" t="s">
        <v>859</v>
      </c>
      <c r="E15" s="80">
        <v>10</v>
      </c>
      <c r="F15" s="406"/>
      <c r="G15" s="80" t="s">
        <v>837</v>
      </c>
      <c r="H15" s="80">
        <v>7</v>
      </c>
      <c r="I15" s="406"/>
      <c r="J15" s="80" t="s">
        <v>836</v>
      </c>
      <c r="K15" s="80">
        <v>8</v>
      </c>
      <c r="L15" s="406"/>
      <c r="M15" s="81" t="s">
        <v>860</v>
      </c>
      <c r="N15" s="77">
        <v>5</v>
      </c>
      <c r="P15" s="2" t="s">
        <v>0</v>
      </c>
      <c r="Q15" s="2" t="s">
        <v>0</v>
      </c>
      <c r="R15" s="11">
        <v>11</v>
      </c>
      <c r="S15" s="106" t="s">
        <v>833</v>
      </c>
      <c r="T15" s="106"/>
      <c r="U15" s="106">
        <v>11</v>
      </c>
      <c r="V15" s="106" t="s">
        <v>832</v>
      </c>
      <c r="W15" s="106"/>
      <c r="X15" s="106">
        <v>11</v>
      </c>
      <c r="Y15" s="106" t="s">
        <v>845</v>
      </c>
      <c r="Z15" s="106"/>
      <c r="AA15" s="106">
        <v>11</v>
      </c>
      <c r="AB15" s="106" t="s">
        <v>830</v>
      </c>
      <c r="AC15" s="106"/>
      <c r="AD15" s="106">
        <v>11</v>
      </c>
      <c r="AE15" s="106" t="s">
        <v>829</v>
      </c>
    </row>
    <row r="16" spans="1:31" s="2" customFormat="1">
      <c r="A16" s="81" t="s">
        <v>838</v>
      </c>
      <c r="B16" s="81">
        <v>6</v>
      </c>
      <c r="C16" s="406"/>
      <c r="D16" s="80" t="s">
        <v>837</v>
      </c>
      <c r="E16" s="80">
        <v>7</v>
      </c>
      <c r="F16" s="406"/>
      <c r="G16" s="78" t="s">
        <v>861</v>
      </c>
      <c r="H16" s="78">
        <v>4</v>
      </c>
      <c r="I16" s="406"/>
      <c r="J16" s="80" t="s">
        <v>835</v>
      </c>
      <c r="K16" s="80">
        <v>9</v>
      </c>
      <c r="L16" s="406"/>
      <c r="M16" s="80" t="s">
        <v>859</v>
      </c>
      <c r="N16" s="80">
        <v>10</v>
      </c>
      <c r="R16" s="11">
        <v>12</v>
      </c>
      <c r="S16" s="106" t="s">
        <v>830</v>
      </c>
      <c r="T16" s="106"/>
      <c r="U16" s="106">
        <v>12</v>
      </c>
      <c r="V16" s="106" t="s">
        <v>829</v>
      </c>
      <c r="W16" s="106"/>
      <c r="X16" s="106">
        <v>12</v>
      </c>
      <c r="Y16" s="106" t="s">
        <v>832</v>
      </c>
      <c r="Z16" s="106"/>
      <c r="AA16" s="106">
        <v>12</v>
      </c>
      <c r="AB16" s="106" t="s">
        <v>831</v>
      </c>
      <c r="AC16" s="106"/>
      <c r="AD16" s="106">
        <v>12</v>
      </c>
      <c r="AE16" s="106" t="s">
        <v>844</v>
      </c>
    </row>
    <row r="17" spans="1:32" s="2" customFormat="1">
      <c r="A17" s="80" t="s">
        <v>836</v>
      </c>
      <c r="B17" s="80">
        <v>8</v>
      </c>
      <c r="C17" s="406"/>
      <c r="D17" s="81" t="s">
        <v>860</v>
      </c>
      <c r="E17" s="81">
        <v>5</v>
      </c>
      <c r="F17" s="406"/>
      <c r="G17" s="80" t="s">
        <v>859</v>
      </c>
      <c r="H17" s="80">
        <v>10</v>
      </c>
      <c r="I17" s="406"/>
      <c r="J17" s="78" t="s">
        <v>862</v>
      </c>
      <c r="K17" s="78">
        <v>3</v>
      </c>
      <c r="L17" s="406"/>
      <c r="M17" s="79" t="s">
        <v>863</v>
      </c>
      <c r="N17" s="79">
        <v>2</v>
      </c>
      <c r="R17" s="11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8"/>
      <c r="AE17" s="108"/>
    </row>
    <row r="18" spans="1:32" s="2" customFormat="1">
      <c r="A18" s="406" t="s">
        <v>864</v>
      </c>
      <c r="B18" s="406">
        <f>SUM(B15:B17)</f>
        <v>23</v>
      </c>
      <c r="C18" s="406"/>
      <c r="D18" s="406" t="s">
        <v>864</v>
      </c>
      <c r="E18" s="406">
        <f t="shared" ref="E18" si="0">SUM(E15:E17)</f>
        <v>22</v>
      </c>
      <c r="F18" s="406"/>
      <c r="G18" s="406" t="s">
        <v>864</v>
      </c>
      <c r="H18" s="406">
        <f t="shared" ref="H18" si="1">SUM(H15:H17)</f>
        <v>21</v>
      </c>
      <c r="I18" s="406"/>
      <c r="J18" s="406" t="s">
        <v>864</v>
      </c>
      <c r="K18" s="406">
        <f t="shared" ref="K18" si="2">SUM(K15:K17)</f>
        <v>20</v>
      </c>
      <c r="L18" s="406"/>
      <c r="M18" s="406" t="s">
        <v>864</v>
      </c>
      <c r="N18" s="406">
        <f>SUM(N15:N17)</f>
        <v>17</v>
      </c>
      <c r="R18" s="11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8"/>
    </row>
    <row r="19" spans="1:32" s="2" customFormat="1" ht="18.75">
      <c r="A19" s="57" t="s">
        <v>865</v>
      </c>
      <c r="B19" s="44">
        <f>SUM(B14+B18)</f>
        <v>68</v>
      </c>
      <c r="C19" s="406"/>
      <c r="D19" s="57" t="s">
        <v>865</v>
      </c>
      <c r="E19" s="44">
        <f t="shared" ref="E19" si="3">SUM(E14+E18)</f>
        <v>68</v>
      </c>
      <c r="F19" s="406"/>
      <c r="G19" s="57" t="s">
        <v>865</v>
      </c>
      <c r="H19" s="44">
        <f t="shared" ref="H19" si="4">SUM(H14+H18)</f>
        <v>68</v>
      </c>
      <c r="I19" s="406"/>
      <c r="J19" s="57" t="s">
        <v>865</v>
      </c>
      <c r="K19" s="44">
        <f t="shared" ref="K19" si="5">SUM(K14+K18)</f>
        <v>68</v>
      </c>
      <c r="L19" s="406"/>
      <c r="M19" s="57" t="s">
        <v>865</v>
      </c>
      <c r="N19" s="44">
        <f t="shared" ref="N19" si="6">SUM(N14+N18)</f>
        <v>66</v>
      </c>
      <c r="R19" s="11" t="s">
        <v>844</v>
      </c>
      <c r="S19" s="106"/>
      <c r="T19" s="106"/>
      <c r="U19" s="106" t="s">
        <v>845</v>
      </c>
      <c r="V19" s="106"/>
      <c r="W19" s="106"/>
      <c r="X19" s="106" t="s">
        <v>846</v>
      </c>
      <c r="Y19" s="106"/>
      <c r="Z19" s="106"/>
      <c r="AA19" s="106" t="s">
        <v>847</v>
      </c>
      <c r="AB19" s="106"/>
      <c r="AC19" s="106"/>
      <c r="AD19" s="106" t="s">
        <v>866</v>
      </c>
      <c r="AE19" s="106"/>
      <c r="AF19" s="11"/>
    </row>
    <row r="20" spans="1:32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R20" s="105" t="s">
        <v>867</v>
      </c>
      <c r="S20" s="107"/>
      <c r="T20" s="107"/>
      <c r="U20" s="107" t="s">
        <v>868</v>
      </c>
      <c r="V20" s="107"/>
      <c r="W20" s="107"/>
      <c r="X20" s="107" t="s">
        <v>869</v>
      </c>
      <c r="Y20" s="107"/>
      <c r="Z20" s="107"/>
      <c r="AA20" s="106" t="s">
        <v>870</v>
      </c>
      <c r="AB20" s="106"/>
      <c r="AC20" s="106"/>
      <c r="AD20" s="106" t="s">
        <v>871</v>
      </c>
      <c r="AE20" s="106"/>
      <c r="AF20" s="105"/>
    </row>
    <row r="21" spans="1:32" s="45" customFormat="1" ht="14.25">
      <c r="A21" s="36" t="s">
        <v>827</v>
      </c>
      <c r="B21" s="36" t="s">
        <v>828</v>
      </c>
      <c r="C21" s="37"/>
      <c r="D21" s="36" t="s">
        <v>827</v>
      </c>
      <c r="E21" s="36" t="s">
        <v>828</v>
      </c>
      <c r="F21" s="37"/>
      <c r="G21" s="36" t="s">
        <v>827</v>
      </c>
      <c r="H21" s="36" t="s">
        <v>828</v>
      </c>
      <c r="I21" s="37"/>
      <c r="J21" s="36" t="s">
        <v>827</v>
      </c>
      <c r="K21" s="36" t="s">
        <v>828</v>
      </c>
      <c r="L21" s="37"/>
      <c r="M21" s="36" t="s">
        <v>827</v>
      </c>
      <c r="N21" s="36" t="s">
        <v>828</v>
      </c>
      <c r="O21" s="38"/>
      <c r="P21" s="38"/>
      <c r="Q21" s="38"/>
      <c r="R21" s="105" t="s">
        <v>842</v>
      </c>
      <c r="S21" s="107" t="s">
        <v>843</v>
      </c>
      <c r="T21" s="107"/>
      <c r="U21" s="107" t="s">
        <v>842</v>
      </c>
      <c r="V21" s="107" t="s">
        <v>843</v>
      </c>
      <c r="W21" s="107"/>
      <c r="X21" s="107" t="s">
        <v>842</v>
      </c>
      <c r="Y21" s="107" t="s">
        <v>843</v>
      </c>
      <c r="Z21" s="107"/>
      <c r="AA21" s="106" t="s">
        <v>842</v>
      </c>
      <c r="AB21" s="106" t="s">
        <v>843</v>
      </c>
      <c r="AC21" s="106"/>
      <c r="AD21" s="106" t="s">
        <v>842</v>
      </c>
      <c r="AE21" s="106" t="s">
        <v>843</v>
      </c>
      <c r="AF21" s="105"/>
    </row>
    <row r="22" spans="1:32">
      <c r="A22" s="39" t="s">
        <v>860</v>
      </c>
      <c r="B22" s="39">
        <v>5</v>
      </c>
      <c r="C22" s="40"/>
      <c r="D22" s="39" t="s">
        <v>861</v>
      </c>
      <c r="E22" s="39">
        <v>4</v>
      </c>
      <c r="F22" s="40"/>
      <c r="G22" s="39" t="s">
        <v>862</v>
      </c>
      <c r="H22" s="39">
        <v>3</v>
      </c>
      <c r="I22" s="40"/>
      <c r="J22" s="46" t="s">
        <v>863</v>
      </c>
      <c r="K22" s="46">
        <v>2</v>
      </c>
      <c r="L22" s="47"/>
      <c r="M22" s="46" t="s">
        <v>872</v>
      </c>
      <c r="N22" s="46">
        <v>1</v>
      </c>
      <c r="P22" s="42"/>
      <c r="Q22" s="42"/>
      <c r="R22" s="11">
        <v>1</v>
      </c>
      <c r="S22" s="106" t="s">
        <v>833</v>
      </c>
      <c r="T22" s="106"/>
      <c r="U22" s="106">
        <v>1</v>
      </c>
      <c r="V22" s="106" t="s">
        <v>846</v>
      </c>
      <c r="W22" s="106"/>
      <c r="X22" s="106">
        <v>1</v>
      </c>
      <c r="Y22" s="106" t="s">
        <v>845</v>
      </c>
      <c r="Z22" s="106"/>
      <c r="AA22" s="106">
        <v>1</v>
      </c>
      <c r="AB22" s="106" t="s">
        <v>866</v>
      </c>
      <c r="AC22" s="106"/>
      <c r="AD22" s="106">
        <v>1</v>
      </c>
      <c r="AE22" s="106" t="s">
        <v>847</v>
      </c>
      <c r="AF22" s="105"/>
    </row>
    <row r="23" spans="1:32" s="58" customFormat="1" ht="14.25">
      <c r="A23" s="56">
        <v>1</v>
      </c>
      <c r="B23" s="56">
        <v>10</v>
      </c>
      <c r="C23" s="57"/>
      <c r="D23" s="56">
        <v>1</v>
      </c>
      <c r="E23" s="56">
        <v>10</v>
      </c>
      <c r="F23" s="57"/>
      <c r="G23" s="56">
        <v>1</v>
      </c>
      <c r="H23" s="56">
        <v>10</v>
      </c>
      <c r="I23" s="57"/>
      <c r="J23" s="56">
        <v>1</v>
      </c>
      <c r="K23" s="56">
        <v>10</v>
      </c>
      <c r="L23" s="57"/>
      <c r="M23" s="56">
        <v>1</v>
      </c>
      <c r="N23" s="56">
        <v>10</v>
      </c>
      <c r="P23" s="57"/>
      <c r="Q23" s="57"/>
      <c r="R23" s="11">
        <v>2</v>
      </c>
      <c r="S23" s="106" t="s">
        <v>866</v>
      </c>
      <c r="T23" s="106"/>
      <c r="U23" s="106">
        <v>2</v>
      </c>
      <c r="V23" s="106" t="s">
        <v>831</v>
      </c>
      <c r="W23" s="106"/>
      <c r="X23" s="106">
        <v>2</v>
      </c>
      <c r="Y23" s="106" t="s">
        <v>847</v>
      </c>
      <c r="Z23" s="106"/>
      <c r="AA23" s="106">
        <v>2</v>
      </c>
      <c r="AB23" s="106" t="s">
        <v>846</v>
      </c>
      <c r="AC23" s="106"/>
      <c r="AD23" s="106">
        <v>2</v>
      </c>
      <c r="AE23" s="106" t="s">
        <v>844</v>
      </c>
      <c r="AF23" s="105"/>
    </row>
    <row r="24" spans="1:32" s="58" customFormat="1" ht="14.25">
      <c r="A24" s="56">
        <v>2</v>
      </c>
      <c r="B24" s="56">
        <v>9</v>
      </c>
      <c r="C24" s="57"/>
      <c r="D24" s="56">
        <v>2</v>
      </c>
      <c r="E24" s="56">
        <v>9</v>
      </c>
      <c r="F24" s="57"/>
      <c r="G24" s="56">
        <v>2</v>
      </c>
      <c r="H24" s="56">
        <v>9</v>
      </c>
      <c r="I24" s="57"/>
      <c r="J24" s="56">
        <v>2</v>
      </c>
      <c r="K24" s="56">
        <v>9</v>
      </c>
      <c r="L24" s="57"/>
      <c r="M24" s="56">
        <v>2</v>
      </c>
      <c r="N24" s="56">
        <v>9</v>
      </c>
      <c r="P24" s="57"/>
      <c r="Q24" s="57"/>
      <c r="R24" s="11">
        <v>3</v>
      </c>
      <c r="S24" s="106" t="s">
        <v>830</v>
      </c>
      <c r="T24" s="106"/>
      <c r="U24" s="106">
        <v>3</v>
      </c>
      <c r="V24" s="106" t="s">
        <v>866</v>
      </c>
      <c r="W24" s="106"/>
      <c r="X24" s="106">
        <v>3</v>
      </c>
      <c r="Y24" s="106" t="s">
        <v>832</v>
      </c>
      <c r="Z24" s="106"/>
      <c r="AA24" s="106">
        <v>3</v>
      </c>
      <c r="AB24" s="106" t="s">
        <v>833</v>
      </c>
      <c r="AC24" s="106"/>
      <c r="AD24" s="106">
        <v>3</v>
      </c>
      <c r="AE24" s="106" t="s">
        <v>845</v>
      </c>
      <c r="AF24" s="105"/>
    </row>
    <row r="25" spans="1:32" s="58" customFormat="1" ht="14.25">
      <c r="A25" s="56">
        <v>3</v>
      </c>
      <c r="B25" s="56">
        <v>8</v>
      </c>
      <c r="C25" s="57"/>
      <c r="D25" s="56">
        <v>3</v>
      </c>
      <c r="E25" s="56">
        <v>8</v>
      </c>
      <c r="F25" s="57"/>
      <c r="G25" s="56">
        <v>3</v>
      </c>
      <c r="H25" s="56">
        <v>8</v>
      </c>
      <c r="I25" s="57"/>
      <c r="J25" s="56">
        <v>3</v>
      </c>
      <c r="K25" s="56">
        <v>8</v>
      </c>
      <c r="L25" s="57"/>
      <c r="M25" s="56">
        <v>3</v>
      </c>
      <c r="N25" s="56">
        <v>8</v>
      </c>
      <c r="P25" s="57"/>
      <c r="Q25" s="57"/>
      <c r="R25" s="105">
        <v>4</v>
      </c>
      <c r="S25" s="107" t="s">
        <v>850</v>
      </c>
      <c r="T25" s="107"/>
      <c r="U25" s="107">
        <v>4</v>
      </c>
      <c r="V25" s="107" t="s">
        <v>873</v>
      </c>
      <c r="W25" s="107"/>
      <c r="X25" s="107">
        <v>4</v>
      </c>
      <c r="Y25" s="107" t="s">
        <v>849</v>
      </c>
      <c r="Z25" s="107"/>
      <c r="AA25" s="107">
        <v>4</v>
      </c>
      <c r="AB25" s="107" t="s">
        <v>851</v>
      </c>
      <c r="AC25" s="107"/>
      <c r="AD25" s="107">
        <v>4</v>
      </c>
      <c r="AE25" s="107" t="s">
        <v>874</v>
      </c>
      <c r="AF25" s="105"/>
    </row>
    <row r="26" spans="1:32" s="58" customFormat="1" ht="14.25">
      <c r="A26" s="56">
        <v>4</v>
      </c>
      <c r="B26" s="56">
        <v>7</v>
      </c>
      <c r="C26" s="57"/>
      <c r="D26" s="56">
        <v>4</v>
      </c>
      <c r="E26" s="56">
        <v>7</v>
      </c>
      <c r="F26" s="57"/>
      <c r="G26" s="56">
        <v>4</v>
      </c>
      <c r="H26" s="56">
        <v>7</v>
      </c>
      <c r="I26" s="57"/>
      <c r="J26" s="56">
        <v>4</v>
      </c>
      <c r="K26" s="56">
        <v>7</v>
      </c>
      <c r="L26" s="57"/>
      <c r="M26" s="56">
        <v>4</v>
      </c>
      <c r="N26" s="56">
        <v>7</v>
      </c>
      <c r="P26" s="57"/>
      <c r="Q26" s="57"/>
      <c r="R26" s="105">
        <v>5</v>
      </c>
      <c r="S26" s="107">
        <v>1</v>
      </c>
      <c r="T26" s="107"/>
      <c r="U26" s="107">
        <v>5</v>
      </c>
      <c r="V26" s="107" t="s">
        <v>850</v>
      </c>
      <c r="W26" s="107"/>
      <c r="X26" s="107">
        <v>5</v>
      </c>
      <c r="Y26" s="107" t="s">
        <v>857</v>
      </c>
      <c r="Z26" s="107"/>
      <c r="AA26" s="107">
        <v>5</v>
      </c>
      <c r="AB26" s="107" t="s">
        <v>848</v>
      </c>
      <c r="AC26" s="107"/>
      <c r="AD26" s="107">
        <v>5</v>
      </c>
      <c r="AE26" s="107" t="s">
        <v>853</v>
      </c>
      <c r="AF26" s="105"/>
    </row>
    <row r="27" spans="1:32" s="58" customFormat="1" ht="14.25">
      <c r="A27" s="59">
        <v>5</v>
      </c>
      <c r="B27" s="59">
        <v>6</v>
      </c>
      <c r="C27" s="57"/>
      <c r="D27" s="59">
        <v>5</v>
      </c>
      <c r="E27" s="59">
        <v>6</v>
      </c>
      <c r="F27" s="57"/>
      <c r="G27" s="59">
        <v>5</v>
      </c>
      <c r="H27" s="59">
        <v>6</v>
      </c>
      <c r="I27" s="57"/>
      <c r="J27" s="59">
        <v>5</v>
      </c>
      <c r="K27" s="59">
        <v>6</v>
      </c>
      <c r="L27" s="57"/>
      <c r="M27" s="59">
        <v>5</v>
      </c>
      <c r="N27" s="59">
        <v>6</v>
      </c>
      <c r="P27" s="57"/>
      <c r="Q27" s="57"/>
      <c r="R27" s="105">
        <v>6</v>
      </c>
      <c r="S27" s="107" t="s">
        <v>875</v>
      </c>
      <c r="T27" s="107"/>
      <c r="U27" s="107">
        <v>6</v>
      </c>
      <c r="V27" s="107">
        <v>1</v>
      </c>
      <c r="W27" s="107"/>
      <c r="X27" s="107">
        <v>6</v>
      </c>
      <c r="Y27" s="107">
        <v>2</v>
      </c>
      <c r="Z27" s="107"/>
      <c r="AA27" s="107">
        <v>6</v>
      </c>
      <c r="AB27" s="107" t="s">
        <v>876</v>
      </c>
      <c r="AC27" s="107"/>
      <c r="AD27" s="107">
        <v>6</v>
      </c>
      <c r="AE27" s="107" t="s">
        <v>852</v>
      </c>
      <c r="AF27" s="105"/>
    </row>
    <row r="28" spans="1:32" s="58" customFormat="1" ht="14.25">
      <c r="A28" s="60"/>
      <c r="B28" s="60"/>
      <c r="C28" s="57"/>
      <c r="D28" s="59">
        <v>6</v>
      </c>
      <c r="E28" s="59">
        <v>5</v>
      </c>
      <c r="F28" s="57"/>
      <c r="G28" s="59">
        <v>6</v>
      </c>
      <c r="H28" s="59">
        <v>5</v>
      </c>
      <c r="I28" s="57"/>
      <c r="J28" s="59">
        <v>6</v>
      </c>
      <c r="K28" s="59">
        <v>5</v>
      </c>
      <c r="L28" s="57"/>
      <c r="M28" s="59">
        <v>6</v>
      </c>
      <c r="N28" s="59">
        <v>5</v>
      </c>
      <c r="P28" s="57"/>
      <c r="Q28" s="57"/>
      <c r="R28" s="105">
        <v>7</v>
      </c>
      <c r="S28" s="107" t="s">
        <v>848</v>
      </c>
      <c r="T28" s="107"/>
      <c r="U28" s="107">
        <v>7</v>
      </c>
      <c r="V28" s="107" t="s">
        <v>851</v>
      </c>
      <c r="W28" s="107"/>
      <c r="X28" s="107">
        <v>7</v>
      </c>
      <c r="Y28" s="107">
        <v>1</v>
      </c>
      <c r="Z28" s="107"/>
      <c r="AA28" s="107">
        <v>7</v>
      </c>
      <c r="AB28" s="107">
        <v>2</v>
      </c>
      <c r="AC28" s="107"/>
      <c r="AD28" s="107">
        <v>7</v>
      </c>
      <c r="AE28" s="107" t="s">
        <v>857</v>
      </c>
      <c r="AF28" s="105"/>
    </row>
    <row r="29" spans="1:32" s="58" customFormat="1" ht="14.25">
      <c r="A29" s="61">
        <v>7</v>
      </c>
      <c r="B29" s="61">
        <v>4</v>
      </c>
      <c r="C29" s="57"/>
      <c r="D29" s="60"/>
      <c r="E29" s="60"/>
      <c r="F29" s="57"/>
      <c r="G29" s="61">
        <v>7</v>
      </c>
      <c r="H29" s="61">
        <v>4</v>
      </c>
      <c r="I29" s="57"/>
      <c r="J29" s="61">
        <v>7</v>
      </c>
      <c r="K29" s="61">
        <v>4</v>
      </c>
      <c r="L29" s="57"/>
      <c r="M29" s="61">
        <v>7</v>
      </c>
      <c r="N29" s="61">
        <v>4</v>
      </c>
      <c r="P29" s="57"/>
      <c r="Q29" s="57"/>
      <c r="R29" s="105">
        <v>8</v>
      </c>
      <c r="S29" s="107" t="s">
        <v>857</v>
      </c>
      <c r="T29" s="107"/>
      <c r="U29" s="107">
        <v>8</v>
      </c>
      <c r="V29" s="107" t="s">
        <v>853</v>
      </c>
      <c r="W29" s="107"/>
      <c r="X29" s="107">
        <v>8</v>
      </c>
      <c r="Y29" s="107" t="s">
        <v>852</v>
      </c>
      <c r="Z29" s="107"/>
      <c r="AA29" s="107">
        <v>8</v>
      </c>
      <c r="AB29" s="107">
        <v>1</v>
      </c>
      <c r="AC29" s="107"/>
      <c r="AD29" s="107">
        <v>8</v>
      </c>
      <c r="AE29" s="107">
        <v>2</v>
      </c>
      <c r="AF29" s="105"/>
    </row>
    <row r="30" spans="1:32" s="58" customFormat="1" ht="14.25">
      <c r="A30" s="61">
        <v>8</v>
      </c>
      <c r="B30" s="61">
        <v>3</v>
      </c>
      <c r="C30" s="57"/>
      <c r="D30" s="61">
        <v>8</v>
      </c>
      <c r="E30" s="61">
        <v>3</v>
      </c>
      <c r="F30" s="57"/>
      <c r="G30" s="60"/>
      <c r="H30" s="60"/>
      <c r="I30" s="57"/>
      <c r="J30" s="61">
        <v>8</v>
      </c>
      <c r="K30" s="61">
        <v>3</v>
      </c>
      <c r="L30" s="57"/>
      <c r="M30" s="61">
        <v>8</v>
      </c>
      <c r="N30" s="61">
        <v>3</v>
      </c>
      <c r="P30" s="57"/>
      <c r="Q30" s="57"/>
      <c r="R30" s="105">
        <v>9</v>
      </c>
      <c r="S30" s="107" t="s">
        <v>874</v>
      </c>
      <c r="T30" s="107"/>
      <c r="U30" s="107">
        <v>9</v>
      </c>
      <c r="V30" s="107">
        <v>2</v>
      </c>
      <c r="W30" s="107"/>
      <c r="X30" s="107">
        <v>9</v>
      </c>
      <c r="Y30" s="107" t="s">
        <v>877</v>
      </c>
      <c r="Z30" s="107"/>
      <c r="AA30" s="107">
        <v>9</v>
      </c>
      <c r="AB30" s="107" t="s">
        <v>853</v>
      </c>
      <c r="AC30" s="107"/>
      <c r="AD30" s="107">
        <v>9</v>
      </c>
      <c r="AE30" s="107">
        <v>1</v>
      </c>
      <c r="AF30" s="105"/>
    </row>
    <row r="31" spans="1:32" s="58" customFormat="1" ht="14.25">
      <c r="A31" s="61">
        <v>9</v>
      </c>
      <c r="B31" s="61">
        <v>2</v>
      </c>
      <c r="C31" s="57"/>
      <c r="D31" s="61">
        <v>9</v>
      </c>
      <c r="E31" s="61">
        <v>2</v>
      </c>
      <c r="F31" s="57"/>
      <c r="G31" s="61">
        <v>9</v>
      </c>
      <c r="H31" s="61">
        <v>2</v>
      </c>
      <c r="I31" s="57"/>
      <c r="J31" s="60"/>
      <c r="K31" s="60"/>
      <c r="L31" s="57"/>
      <c r="M31" s="61">
        <v>9</v>
      </c>
      <c r="N31" s="61">
        <v>2</v>
      </c>
      <c r="P31" s="57"/>
      <c r="Q31" s="57"/>
      <c r="R31" s="11">
        <v>10</v>
      </c>
      <c r="S31" s="106" t="s">
        <v>830</v>
      </c>
      <c r="T31" s="106"/>
      <c r="U31" s="106">
        <v>10</v>
      </c>
      <c r="V31" s="106" t="s">
        <v>866</v>
      </c>
      <c r="W31" s="106"/>
      <c r="X31" s="106">
        <v>10</v>
      </c>
      <c r="Y31" s="106" t="s">
        <v>832</v>
      </c>
      <c r="Z31" s="106"/>
      <c r="AA31" s="106">
        <v>10</v>
      </c>
      <c r="AB31" s="106" t="s">
        <v>833</v>
      </c>
      <c r="AC31" s="106"/>
      <c r="AD31" s="106">
        <v>10</v>
      </c>
      <c r="AE31" s="106" t="s">
        <v>845</v>
      </c>
      <c r="AF31" s="105"/>
    </row>
    <row r="32" spans="1:32" s="58" customFormat="1" ht="14.25">
      <c r="A32" s="61">
        <v>10</v>
      </c>
      <c r="B32" s="61">
        <v>1</v>
      </c>
      <c r="C32" s="57"/>
      <c r="D32" s="61">
        <v>10</v>
      </c>
      <c r="E32" s="61">
        <v>1</v>
      </c>
      <c r="F32" s="57"/>
      <c r="G32" s="61">
        <v>10</v>
      </c>
      <c r="H32" s="61">
        <v>1</v>
      </c>
      <c r="I32" s="57"/>
      <c r="J32" s="61">
        <v>10</v>
      </c>
      <c r="K32" s="61">
        <v>1</v>
      </c>
      <c r="L32" s="57"/>
      <c r="M32" s="60"/>
      <c r="N32" s="60"/>
      <c r="P32" s="57"/>
      <c r="Q32" s="57"/>
      <c r="R32" s="11">
        <v>11</v>
      </c>
      <c r="S32" s="106" t="s">
        <v>866</v>
      </c>
      <c r="T32" s="106"/>
      <c r="U32" s="106">
        <v>11</v>
      </c>
      <c r="V32" s="106" t="s">
        <v>831</v>
      </c>
      <c r="W32" s="106"/>
      <c r="X32" s="106">
        <v>11</v>
      </c>
      <c r="Y32" s="106" t="s">
        <v>847</v>
      </c>
      <c r="Z32" s="106"/>
      <c r="AA32" s="106">
        <v>11</v>
      </c>
      <c r="AB32" s="106" t="s">
        <v>846</v>
      </c>
      <c r="AC32" s="106"/>
      <c r="AD32" s="106">
        <v>11</v>
      </c>
      <c r="AE32" s="106" t="s">
        <v>844</v>
      </c>
      <c r="AF32" s="105"/>
    </row>
    <row r="33" spans="1:32" s="2" customFormat="1">
      <c r="A33" s="406" t="s">
        <v>858</v>
      </c>
      <c r="B33" s="406">
        <f>SUM(B23:B32)</f>
        <v>50</v>
      </c>
      <c r="C33" s="406"/>
      <c r="D33" s="406" t="s">
        <v>858</v>
      </c>
      <c r="E33" s="406">
        <f>SUM(E23:E32)</f>
        <v>51</v>
      </c>
      <c r="F33" s="406"/>
      <c r="G33" s="406" t="s">
        <v>858</v>
      </c>
      <c r="H33" s="406">
        <f>SUM(H23:H32)</f>
        <v>52</v>
      </c>
      <c r="I33" s="406"/>
      <c r="J33" s="406" t="s">
        <v>858</v>
      </c>
      <c r="K33" s="406">
        <f>SUM(K23:K32)</f>
        <v>53</v>
      </c>
      <c r="L33" s="406"/>
      <c r="M33" s="406" t="s">
        <v>858</v>
      </c>
      <c r="N33" s="406">
        <f>SUM(N23:N32)</f>
        <v>54</v>
      </c>
      <c r="R33" s="11">
        <v>12</v>
      </c>
      <c r="S33" s="106" t="s">
        <v>833</v>
      </c>
      <c r="T33" s="106"/>
      <c r="U33" s="106">
        <v>12</v>
      </c>
      <c r="V33" s="106" t="s">
        <v>846</v>
      </c>
      <c r="W33" s="106"/>
      <c r="X33" s="106">
        <v>12</v>
      </c>
      <c r="Y33" s="106" t="s">
        <v>845</v>
      </c>
      <c r="Z33" s="106"/>
      <c r="AA33" s="106">
        <v>12</v>
      </c>
      <c r="AB33" s="106" t="s">
        <v>866</v>
      </c>
      <c r="AC33" s="106"/>
      <c r="AD33" s="106">
        <v>12</v>
      </c>
      <c r="AE33" s="106" t="s">
        <v>847</v>
      </c>
      <c r="AF33" s="11"/>
    </row>
    <row r="34" spans="1:32" s="2" customFormat="1">
      <c r="A34" s="77" t="s">
        <v>838</v>
      </c>
      <c r="B34" s="77">
        <v>6</v>
      </c>
      <c r="C34" s="406"/>
      <c r="D34" s="78" t="s">
        <v>862</v>
      </c>
      <c r="E34" s="78">
        <v>3</v>
      </c>
      <c r="F34" s="406"/>
      <c r="G34" s="78" t="s">
        <v>861</v>
      </c>
      <c r="H34" s="78">
        <v>4</v>
      </c>
      <c r="I34" s="406"/>
      <c r="J34" s="79" t="s">
        <v>872</v>
      </c>
      <c r="K34" s="79">
        <v>1</v>
      </c>
      <c r="L34" s="406"/>
      <c r="M34" s="79" t="s">
        <v>863</v>
      </c>
      <c r="N34" s="79">
        <v>2</v>
      </c>
      <c r="O34" s="2" t="s">
        <v>0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spans="1:32" s="2" customFormat="1">
      <c r="A35" s="79" t="s">
        <v>872</v>
      </c>
      <c r="B35" s="79">
        <v>1</v>
      </c>
      <c r="C35" s="406"/>
      <c r="D35" s="80" t="s">
        <v>836</v>
      </c>
      <c r="E35" s="80">
        <v>8</v>
      </c>
      <c r="F35" s="406"/>
      <c r="G35" s="79" t="s">
        <v>863</v>
      </c>
      <c r="H35" s="79">
        <v>2</v>
      </c>
      <c r="I35" s="406"/>
      <c r="J35" s="78" t="s">
        <v>862</v>
      </c>
      <c r="K35" s="78">
        <v>3</v>
      </c>
      <c r="L35" s="406"/>
      <c r="M35" s="81" t="s">
        <v>860</v>
      </c>
      <c r="N35" s="81">
        <v>5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</row>
    <row r="36" spans="1:32" s="2" customFormat="1">
      <c r="A36" s="80" t="s">
        <v>835</v>
      </c>
      <c r="B36" s="80">
        <v>9</v>
      </c>
      <c r="C36" s="406"/>
      <c r="D36" s="79" t="s">
        <v>872</v>
      </c>
      <c r="E36" s="79">
        <v>1</v>
      </c>
      <c r="F36" s="406"/>
      <c r="G36" s="80" t="s">
        <v>837</v>
      </c>
      <c r="H36" s="80">
        <v>7</v>
      </c>
      <c r="I36" s="406"/>
      <c r="J36" s="81" t="s">
        <v>838</v>
      </c>
      <c r="K36" s="81">
        <v>6</v>
      </c>
      <c r="L36" s="406"/>
      <c r="M36" s="79" t="s">
        <v>861</v>
      </c>
      <c r="N36" s="78">
        <v>4</v>
      </c>
      <c r="X36" s="11"/>
      <c r="Y36" s="11"/>
      <c r="Z36" s="11"/>
      <c r="AA36" s="11"/>
      <c r="AB36" s="11"/>
      <c r="AC36" s="11"/>
      <c r="AD36" s="11"/>
    </row>
    <row r="37" spans="1:32" s="2" customFormat="1">
      <c r="A37" s="406" t="s">
        <v>864</v>
      </c>
      <c r="B37" s="406">
        <f>SUM(B34:B36)</f>
        <v>16</v>
      </c>
      <c r="C37" s="406" t="s">
        <v>0</v>
      </c>
      <c r="D37" s="406" t="s">
        <v>864</v>
      </c>
      <c r="E37" s="406">
        <f>SUM(E34:E36)</f>
        <v>12</v>
      </c>
      <c r="F37" s="406" t="s">
        <v>0</v>
      </c>
      <c r="G37" s="406" t="s">
        <v>864</v>
      </c>
      <c r="H37" s="406">
        <f>SUM(H34:H36)</f>
        <v>13</v>
      </c>
      <c r="I37" s="406" t="s">
        <v>0</v>
      </c>
      <c r="J37" s="406" t="s">
        <v>864</v>
      </c>
      <c r="K37" s="406">
        <f>SUM(K34:K36)</f>
        <v>10</v>
      </c>
      <c r="L37" s="406" t="s">
        <v>0</v>
      </c>
      <c r="M37" s="406" t="s">
        <v>864</v>
      </c>
      <c r="N37" s="406">
        <f>SUM(N34:N36)</f>
        <v>11</v>
      </c>
      <c r="X37" s="11"/>
      <c r="Y37" s="11"/>
      <c r="Z37" s="11"/>
      <c r="AA37" s="11"/>
      <c r="AB37" s="11"/>
      <c r="AC37" s="11"/>
      <c r="AD37" s="11"/>
    </row>
    <row r="38" spans="1:32" s="2" customFormat="1" ht="18.75">
      <c r="A38" s="57" t="s">
        <v>865</v>
      </c>
      <c r="B38" s="44">
        <f>SUM(B33+B37)</f>
        <v>66</v>
      </c>
      <c r="C38" s="406"/>
      <c r="D38" s="57" t="s">
        <v>865</v>
      </c>
      <c r="E38" s="44">
        <f t="shared" ref="E38" si="7">SUM(E33+E37)</f>
        <v>63</v>
      </c>
      <c r="F38" s="406" t="s">
        <v>0</v>
      </c>
      <c r="G38" s="57" t="s">
        <v>865</v>
      </c>
      <c r="H38" s="44">
        <f t="shared" ref="H38" si="8">SUM(H33+H37)</f>
        <v>65</v>
      </c>
      <c r="I38" s="406"/>
      <c r="J38" s="57" t="s">
        <v>865</v>
      </c>
      <c r="K38" s="44">
        <f t="shared" ref="K38" si="9">SUM(K33+K37)</f>
        <v>63</v>
      </c>
      <c r="L38" s="406"/>
      <c r="M38" s="57" t="s">
        <v>865</v>
      </c>
      <c r="N38" s="44">
        <f t="shared" ref="N38" si="10">SUM(N33+N37)</f>
        <v>65</v>
      </c>
      <c r="X38" s="11"/>
      <c r="Y38" s="11"/>
      <c r="Z38" s="11"/>
      <c r="AA38" s="11"/>
      <c r="AB38" s="11"/>
      <c r="AC38" s="11"/>
      <c r="AD38" s="11"/>
    </row>
    <row r="39" spans="1:32">
      <c r="A39" s="48"/>
      <c r="B39" s="48"/>
      <c r="C39" s="48"/>
      <c r="D39" s="48"/>
      <c r="E39" s="48"/>
      <c r="F39" s="48"/>
      <c r="G39" s="48"/>
      <c r="K39" s="48"/>
      <c r="X39" s="105"/>
      <c r="Y39" s="105"/>
      <c r="Z39" s="105"/>
      <c r="AA39" s="105"/>
      <c r="AB39" s="105"/>
      <c r="AC39" s="105"/>
      <c r="AD39" s="105"/>
    </row>
    <row r="40" spans="1:32">
      <c r="A40" s="48"/>
      <c r="B40" s="48"/>
      <c r="C40" s="48"/>
      <c r="E40" s="55" t="s">
        <v>878</v>
      </c>
      <c r="F40" s="55"/>
      <c r="G40" s="48"/>
      <c r="I40" s="55"/>
      <c r="K40" s="48"/>
      <c r="X40" s="105"/>
      <c r="Y40" s="105"/>
      <c r="Z40" s="105"/>
      <c r="AA40" s="105"/>
      <c r="AB40" s="105"/>
      <c r="AC40" s="105"/>
      <c r="AD40" s="105"/>
    </row>
    <row r="41" spans="1:32">
      <c r="A41" s="49"/>
      <c r="B41" s="50" t="s">
        <v>879</v>
      </c>
      <c r="C41" s="49"/>
      <c r="E41" s="62" t="s">
        <v>880</v>
      </c>
      <c r="F41" s="63" t="s">
        <v>881</v>
      </c>
      <c r="G41" s="63"/>
      <c r="H41" s="76"/>
      <c r="I41" s="48"/>
      <c r="K41" s="48"/>
      <c r="X41" s="105"/>
      <c r="Y41" s="105"/>
      <c r="Z41" s="105"/>
      <c r="AA41" s="105"/>
      <c r="AB41" s="105"/>
      <c r="AC41" s="105"/>
      <c r="AD41" s="105"/>
    </row>
    <row r="42" spans="1:32">
      <c r="A42" s="51"/>
      <c r="B42" s="52" t="s">
        <v>882</v>
      </c>
      <c r="C42" s="51"/>
      <c r="E42" s="64" t="s">
        <v>883</v>
      </c>
      <c r="F42" s="65" t="s">
        <v>884</v>
      </c>
      <c r="G42" s="66"/>
      <c r="H42" s="66"/>
      <c r="I42" s="48"/>
      <c r="X42" s="105"/>
      <c r="Y42" s="105"/>
      <c r="Z42" s="105"/>
      <c r="AA42" s="105"/>
      <c r="AB42" s="105"/>
      <c r="AC42" s="105"/>
      <c r="AD42" s="105"/>
    </row>
    <row r="43" spans="1:32">
      <c r="A43" s="53"/>
      <c r="B43" s="54" t="s">
        <v>885</v>
      </c>
      <c r="C43" s="53"/>
      <c r="E43" s="67" t="s">
        <v>886</v>
      </c>
      <c r="F43" s="68" t="s">
        <v>887</v>
      </c>
      <c r="G43" s="75"/>
      <c r="H43" s="75"/>
      <c r="I43" s="48"/>
      <c r="X43" s="105"/>
      <c r="Y43" s="105"/>
      <c r="Z43" s="105"/>
      <c r="AA43" s="105"/>
      <c r="AB43" s="105"/>
      <c r="AC43" s="105"/>
      <c r="AD43" s="105"/>
    </row>
    <row r="44" spans="1:32">
      <c r="E44" s="69" t="s">
        <v>888</v>
      </c>
      <c r="F44" s="70" t="s">
        <v>889</v>
      </c>
      <c r="G44" s="74"/>
      <c r="H44" s="74"/>
      <c r="X44" s="105"/>
      <c r="Y44" s="105"/>
      <c r="Z44" s="105"/>
      <c r="AA44" s="105"/>
      <c r="AB44" s="105"/>
      <c r="AC44" s="105"/>
      <c r="AD44" s="105"/>
    </row>
    <row r="45" spans="1:32">
      <c r="E45" s="71" t="s">
        <v>890</v>
      </c>
      <c r="F45" s="72" t="s">
        <v>891</v>
      </c>
      <c r="G45" s="73"/>
      <c r="H45" s="73"/>
      <c r="X45" s="105"/>
      <c r="Y45" s="105"/>
      <c r="Z45" s="105"/>
      <c r="AA45" s="105"/>
      <c r="AB45" s="105"/>
      <c r="AC45" s="105"/>
      <c r="AD45" s="105"/>
    </row>
    <row r="46" spans="1:32">
      <c r="X46" s="105"/>
      <c r="Y46" s="105"/>
      <c r="Z46" s="105"/>
      <c r="AA46" s="105"/>
      <c r="AB46" s="105"/>
      <c r="AC46" s="105"/>
      <c r="AD46" s="105"/>
    </row>
    <row r="47" spans="1:32">
      <c r="X47" s="105"/>
      <c r="Y47" s="105"/>
      <c r="Z47" s="105"/>
      <c r="AA47" s="105"/>
      <c r="AB47" s="105"/>
      <c r="AC47" s="105"/>
      <c r="AD47" s="105"/>
    </row>
    <row r="48" spans="1:32">
      <c r="X48" s="105"/>
      <c r="Y48" s="105"/>
      <c r="Z48" s="105"/>
      <c r="AA48" s="105"/>
      <c r="AB48" s="105"/>
      <c r="AC48" s="105"/>
      <c r="AD48" s="105"/>
    </row>
    <row r="49" spans="24:30">
      <c r="X49" s="105"/>
      <c r="Y49" s="105"/>
      <c r="Z49" s="105"/>
      <c r="AA49" s="105"/>
      <c r="AB49" s="105"/>
      <c r="AC49" s="105"/>
      <c r="AD49" s="105"/>
    </row>
    <row r="50" spans="24:30">
      <c r="X50" s="105"/>
      <c r="Y50" s="105"/>
      <c r="Z50" s="105"/>
      <c r="AA50" s="105"/>
      <c r="AB50" s="105"/>
      <c r="AC50" s="105"/>
      <c r="AD50" s="105"/>
    </row>
    <row r="1048576" spans="28:29">
      <c r="AB1048576" s="105"/>
      <c r="AC1048576" s="105"/>
    </row>
  </sheetData>
  <pageMargins left="0.7" right="0.7" top="0.75" bottom="0.75" header="0.3" footer="0.3"/>
  <pageSetup scale="88" fitToWidth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B7D1-C528-4368-8D05-D72F81C884FD}">
  <dimension ref="A1:K30"/>
  <sheetViews>
    <sheetView tabSelected="1" workbookViewId="0">
      <selection activeCell="D11" sqref="D11"/>
    </sheetView>
  </sheetViews>
  <sheetFormatPr defaultColWidth="9.140625" defaultRowHeight="15"/>
  <cols>
    <col min="1" max="1" width="7.7109375" style="42" bestFit="1" customWidth="1"/>
    <col min="2" max="8" width="36.5703125" style="42" bestFit="1" customWidth="1"/>
    <col min="9" max="11" width="23.7109375" style="42" bestFit="1" customWidth="1"/>
    <col min="12" max="16384" width="9.140625" style="42"/>
  </cols>
  <sheetData>
    <row r="1" spans="1:11" ht="15" customHeight="1">
      <c r="A1" s="411" t="s">
        <v>842</v>
      </c>
      <c r="B1" s="419" t="s">
        <v>892</v>
      </c>
      <c r="C1" s="419"/>
      <c r="D1" s="419"/>
      <c r="E1" s="419"/>
      <c r="F1" s="419"/>
      <c r="G1" s="419" t="s">
        <v>893</v>
      </c>
      <c r="H1" s="419"/>
      <c r="I1" s="419"/>
      <c r="J1" s="419"/>
      <c r="K1" s="419"/>
    </row>
    <row r="2" spans="1:11">
      <c r="A2" s="411"/>
      <c r="B2" s="420" t="s">
        <v>894</v>
      </c>
      <c r="C2" s="427" t="s">
        <v>895</v>
      </c>
      <c r="D2" s="427" t="s">
        <v>896</v>
      </c>
      <c r="E2" s="427" t="s">
        <v>897</v>
      </c>
      <c r="F2" s="433" t="s">
        <v>898</v>
      </c>
      <c r="G2" s="427" t="s">
        <v>899</v>
      </c>
      <c r="H2" s="427" t="s">
        <v>900</v>
      </c>
      <c r="I2" s="412" t="s">
        <v>901</v>
      </c>
      <c r="J2" s="412" t="s">
        <v>902</v>
      </c>
      <c r="K2" s="413" t="s">
        <v>903</v>
      </c>
    </row>
    <row r="3" spans="1:11">
      <c r="A3" s="411">
        <v>1</v>
      </c>
      <c r="B3" s="421" t="s">
        <v>899</v>
      </c>
      <c r="C3" s="428" t="s">
        <v>900</v>
      </c>
      <c r="D3" s="428" t="s">
        <v>901</v>
      </c>
      <c r="E3" s="428" t="s">
        <v>902</v>
      </c>
      <c r="F3" s="434" t="s">
        <v>903</v>
      </c>
      <c r="G3" s="428" t="s">
        <v>894</v>
      </c>
      <c r="H3" s="428" t="s">
        <v>895</v>
      </c>
      <c r="I3" s="414" t="s">
        <v>896</v>
      </c>
      <c r="J3" s="414" t="s">
        <v>897</v>
      </c>
      <c r="K3" s="415" t="s">
        <v>898</v>
      </c>
    </row>
    <row r="4" spans="1:11">
      <c r="A4" s="411">
        <v>2</v>
      </c>
      <c r="B4" s="421" t="s">
        <v>895</v>
      </c>
      <c r="C4" s="428" t="s">
        <v>894</v>
      </c>
      <c r="D4" s="428" t="s">
        <v>897</v>
      </c>
      <c r="E4" s="428" t="s">
        <v>896</v>
      </c>
      <c r="F4" s="434" t="s">
        <v>899</v>
      </c>
      <c r="G4" s="428" t="s">
        <v>898</v>
      </c>
      <c r="H4" s="428" t="s">
        <v>901</v>
      </c>
      <c r="I4" s="414" t="s">
        <v>900</v>
      </c>
      <c r="J4" s="414" t="s">
        <v>903</v>
      </c>
      <c r="K4" s="415" t="s">
        <v>902</v>
      </c>
    </row>
    <row r="5" spans="1:11">
      <c r="A5" s="411">
        <v>3</v>
      </c>
      <c r="B5" s="421" t="s">
        <v>896</v>
      </c>
      <c r="C5" s="428" t="s">
        <v>898</v>
      </c>
      <c r="D5" s="428" t="s">
        <v>894</v>
      </c>
      <c r="E5" s="428" t="s">
        <v>900</v>
      </c>
      <c r="F5" s="434" t="s">
        <v>895</v>
      </c>
      <c r="G5" s="428" t="s">
        <v>902</v>
      </c>
      <c r="H5" s="428" t="s">
        <v>897</v>
      </c>
      <c r="I5" s="414" t="s">
        <v>903</v>
      </c>
      <c r="J5" s="414" t="s">
        <v>899</v>
      </c>
      <c r="K5" s="415" t="s">
        <v>901</v>
      </c>
    </row>
    <row r="6" spans="1:11">
      <c r="A6" s="411">
        <v>4</v>
      </c>
      <c r="B6" s="421" t="s">
        <v>897</v>
      </c>
      <c r="C6" s="428" t="s">
        <v>901</v>
      </c>
      <c r="D6" s="428" t="s">
        <v>899</v>
      </c>
      <c r="E6" s="428" t="s">
        <v>894</v>
      </c>
      <c r="F6" s="434" t="s">
        <v>902</v>
      </c>
      <c r="G6" s="428" t="s">
        <v>896</v>
      </c>
      <c r="H6" s="428" t="s">
        <v>903</v>
      </c>
      <c r="I6" s="414" t="s">
        <v>895</v>
      </c>
      <c r="J6" s="414" t="s">
        <v>898</v>
      </c>
      <c r="K6" s="415" t="s">
        <v>900</v>
      </c>
    </row>
    <row r="7" spans="1:11">
      <c r="A7" s="411">
        <v>5</v>
      </c>
      <c r="B7" s="421" t="s">
        <v>898</v>
      </c>
      <c r="C7" s="428" t="s">
        <v>896</v>
      </c>
      <c r="D7" s="428" t="s">
        <v>895</v>
      </c>
      <c r="E7" s="428" t="s">
        <v>902</v>
      </c>
      <c r="F7" s="434" t="s">
        <v>894</v>
      </c>
      <c r="G7" s="428" t="s">
        <v>903</v>
      </c>
      <c r="H7" s="428" t="s">
        <v>901</v>
      </c>
      <c r="I7" s="414" t="s">
        <v>900</v>
      </c>
      <c r="J7" s="414" t="s">
        <v>897</v>
      </c>
      <c r="K7" s="415" t="s">
        <v>899</v>
      </c>
    </row>
    <row r="8" spans="1:11">
      <c r="A8" s="411">
        <v>6</v>
      </c>
      <c r="B8" s="421" t="s">
        <v>899</v>
      </c>
      <c r="C8" s="428" t="s">
        <v>897</v>
      </c>
      <c r="D8" s="428" t="s">
        <v>901</v>
      </c>
      <c r="E8" s="428" t="s">
        <v>895</v>
      </c>
      <c r="F8" s="434" t="s">
        <v>903</v>
      </c>
      <c r="G8" s="428" t="s">
        <v>894</v>
      </c>
      <c r="H8" s="428" t="s">
        <v>902</v>
      </c>
      <c r="I8" s="414" t="s">
        <v>896</v>
      </c>
      <c r="J8" s="414" t="s">
        <v>900</v>
      </c>
      <c r="K8" s="415" t="s">
        <v>898</v>
      </c>
    </row>
    <row r="9" spans="1:11">
      <c r="A9" s="411">
        <v>7</v>
      </c>
      <c r="B9" s="421" t="s">
        <v>900</v>
      </c>
      <c r="C9" s="428" t="s">
        <v>898</v>
      </c>
      <c r="D9" s="428" t="s">
        <v>902</v>
      </c>
      <c r="E9" s="428" t="s">
        <v>903</v>
      </c>
      <c r="F9" s="434" t="s">
        <v>895</v>
      </c>
      <c r="G9" s="428" t="s">
        <v>901</v>
      </c>
      <c r="H9" s="428" t="s">
        <v>894</v>
      </c>
      <c r="I9" s="414" t="s">
        <v>899</v>
      </c>
      <c r="J9" s="414" t="s">
        <v>896</v>
      </c>
      <c r="K9" s="415" t="s">
        <v>897</v>
      </c>
    </row>
    <row r="10" spans="1:11">
      <c r="A10" s="411">
        <v>8</v>
      </c>
      <c r="B10" s="421" t="s">
        <v>901</v>
      </c>
      <c r="C10" s="428" t="s">
        <v>899</v>
      </c>
      <c r="D10" s="428" t="s">
        <v>903</v>
      </c>
      <c r="E10" s="428" t="s">
        <v>898</v>
      </c>
      <c r="F10" s="434" t="s">
        <v>897</v>
      </c>
      <c r="G10" s="428" t="s">
        <v>895</v>
      </c>
      <c r="H10" s="428" t="s">
        <v>902</v>
      </c>
      <c r="I10" s="414" t="s">
        <v>894</v>
      </c>
      <c r="J10" s="414" t="s">
        <v>900</v>
      </c>
      <c r="K10" s="415" t="s">
        <v>896</v>
      </c>
    </row>
    <row r="11" spans="1:11">
      <c r="A11" s="411">
        <v>9</v>
      </c>
      <c r="B11" s="421" t="s">
        <v>902</v>
      </c>
      <c r="C11" s="428" t="s">
        <v>903</v>
      </c>
      <c r="D11" s="428" t="s">
        <v>897</v>
      </c>
      <c r="E11" s="428" t="s">
        <v>896</v>
      </c>
      <c r="F11" s="434" t="s">
        <v>901</v>
      </c>
      <c r="G11" s="428" t="s">
        <v>900</v>
      </c>
      <c r="H11" s="428" t="s">
        <v>899</v>
      </c>
      <c r="I11" s="414" t="s">
        <v>898</v>
      </c>
      <c r="J11" s="414" t="s">
        <v>894</v>
      </c>
      <c r="K11" s="415" t="s">
        <v>895</v>
      </c>
    </row>
    <row r="12" spans="1:11">
      <c r="A12" s="411">
        <v>10</v>
      </c>
      <c r="B12" s="421" t="s">
        <v>903</v>
      </c>
      <c r="C12" s="428" t="s">
        <v>896</v>
      </c>
      <c r="D12" s="428" t="s">
        <v>895</v>
      </c>
      <c r="E12" s="428" t="s">
        <v>899</v>
      </c>
      <c r="F12" s="434" t="s">
        <v>900</v>
      </c>
      <c r="G12" s="428" t="s">
        <v>897</v>
      </c>
      <c r="H12" s="428" t="s">
        <v>898</v>
      </c>
      <c r="I12" s="414" t="s">
        <v>902</v>
      </c>
      <c r="J12" s="414" t="s">
        <v>901</v>
      </c>
      <c r="K12" s="415" t="s">
        <v>894</v>
      </c>
    </row>
    <row r="13" spans="1:11">
      <c r="A13" s="411">
        <v>11</v>
      </c>
      <c r="B13" s="421" t="s">
        <v>895</v>
      </c>
      <c r="C13" s="428" t="s">
        <v>894</v>
      </c>
      <c r="D13" s="428" t="s">
        <v>898</v>
      </c>
      <c r="E13" s="428" t="s">
        <v>901</v>
      </c>
      <c r="F13" s="434" t="s">
        <v>896</v>
      </c>
      <c r="G13" s="428" t="s">
        <v>900</v>
      </c>
      <c r="H13" s="428" t="s">
        <v>899</v>
      </c>
      <c r="I13" s="414" t="s">
        <v>897</v>
      </c>
      <c r="J13" s="414" t="s">
        <v>903</v>
      </c>
      <c r="K13" s="415" t="s">
        <v>902</v>
      </c>
    </row>
    <row r="14" spans="1:11">
      <c r="A14" s="411">
        <v>12</v>
      </c>
      <c r="B14" s="421" t="s">
        <v>896</v>
      </c>
      <c r="C14" s="428" t="s">
        <v>900</v>
      </c>
      <c r="D14" s="428" t="s">
        <v>894</v>
      </c>
      <c r="E14" s="428" t="s">
        <v>898</v>
      </c>
      <c r="F14" s="434" t="s">
        <v>897</v>
      </c>
      <c r="G14" s="428" t="s">
        <v>902</v>
      </c>
      <c r="H14" s="428" t="s">
        <v>895</v>
      </c>
      <c r="I14" s="414" t="s">
        <v>903</v>
      </c>
      <c r="J14" s="414" t="s">
        <v>899</v>
      </c>
      <c r="K14" s="415" t="s">
        <v>901</v>
      </c>
    </row>
    <row r="15" spans="1:11">
      <c r="A15" s="411">
        <v>13</v>
      </c>
      <c r="B15" s="421" t="s">
        <v>897</v>
      </c>
      <c r="C15" s="428" t="s">
        <v>902</v>
      </c>
      <c r="D15" s="428" t="s">
        <v>898</v>
      </c>
      <c r="E15" s="428" t="s">
        <v>894</v>
      </c>
      <c r="F15" s="434" t="s">
        <v>896</v>
      </c>
      <c r="G15" s="428" t="s">
        <v>901</v>
      </c>
      <c r="H15" s="428" t="s">
        <v>903</v>
      </c>
      <c r="I15" s="414" t="s">
        <v>899</v>
      </c>
      <c r="J15" s="414" t="s">
        <v>895</v>
      </c>
      <c r="K15" s="415" t="s">
        <v>900</v>
      </c>
    </row>
    <row r="16" spans="1:11">
      <c r="A16" s="411">
        <v>14</v>
      </c>
      <c r="B16" s="422" t="s">
        <v>898</v>
      </c>
      <c r="C16" s="429" t="s">
        <v>897</v>
      </c>
      <c r="D16" s="429" t="s">
        <v>900</v>
      </c>
      <c r="E16" s="429" t="s">
        <v>895</v>
      </c>
      <c r="F16" s="435" t="s">
        <v>894</v>
      </c>
      <c r="G16" s="429" t="s">
        <v>903</v>
      </c>
      <c r="H16" s="429" t="s">
        <v>896</v>
      </c>
      <c r="I16" s="416" t="s">
        <v>902</v>
      </c>
      <c r="J16" s="416" t="s">
        <v>901</v>
      </c>
      <c r="K16" s="417" t="s">
        <v>899</v>
      </c>
    </row>
    <row r="17" spans="1:11">
      <c r="A17" s="418"/>
      <c r="B17" s="423"/>
      <c r="C17" s="423"/>
      <c r="D17" s="423"/>
      <c r="E17" s="423"/>
      <c r="F17" s="423"/>
      <c r="G17" s="423"/>
      <c r="H17" s="423"/>
      <c r="I17" s="418"/>
      <c r="J17" s="418"/>
      <c r="K17" s="418"/>
    </row>
    <row r="18" spans="1:11">
      <c r="A18" s="418"/>
      <c r="B18" s="424" t="s">
        <v>904</v>
      </c>
      <c r="C18" s="430" t="s">
        <v>905</v>
      </c>
      <c r="D18" s="430" t="s">
        <v>906</v>
      </c>
      <c r="E18" s="430" t="s">
        <v>907</v>
      </c>
      <c r="F18" s="430" t="s">
        <v>908</v>
      </c>
      <c r="G18" s="430" t="s">
        <v>909</v>
      </c>
      <c r="H18" s="430" t="s">
        <v>910</v>
      </c>
      <c r="I18" s="418"/>
      <c r="J18" s="418"/>
      <c r="K18" s="418"/>
    </row>
    <row r="19" spans="1:11" ht="29.25">
      <c r="A19" s="418"/>
      <c r="B19" s="425" t="s">
        <v>911</v>
      </c>
      <c r="C19" s="431" t="s">
        <v>912</v>
      </c>
      <c r="D19" s="431" t="s">
        <v>913</v>
      </c>
      <c r="E19" s="431" t="s">
        <v>914</v>
      </c>
      <c r="F19" s="431" t="s">
        <v>915</v>
      </c>
      <c r="G19" s="431" t="s">
        <v>911</v>
      </c>
      <c r="H19" s="431" t="s">
        <v>916</v>
      </c>
      <c r="I19" s="418"/>
      <c r="J19" s="418"/>
      <c r="K19" s="418"/>
    </row>
    <row r="20" spans="1:11" ht="29.25">
      <c r="A20" s="418"/>
      <c r="B20" s="425" t="s">
        <v>917</v>
      </c>
      <c r="C20" s="431" t="s">
        <v>918</v>
      </c>
      <c r="D20" s="431" t="s">
        <v>919</v>
      </c>
      <c r="E20" s="431" t="s">
        <v>920</v>
      </c>
      <c r="F20" s="431" t="s">
        <v>921</v>
      </c>
      <c r="G20" s="431" t="s">
        <v>922</v>
      </c>
      <c r="H20" s="431" t="s">
        <v>919</v>
      </c>
      <c r="I20" s="418"/>
      <c r="J20" s="418"/>
      <c r="K20" s="418"/>
    </row>
    <row r="21" spans="1:11">
      <c r="A21" s="418"/>
      <c r="B21" s="425" t="s">
        <v>923</v>
      </c>
      <c r="C21" s="431" t="s">
        <v>924</v>
      </c>
      <c r="D21" s="431" t="s">
        <v>925</v>
      </c>
      <c r="E21" s="431" t="s">
        <v>926</v>
      </c>
      <c r="F21" s="431" t="s">
        <v>927</v>
      </c>
      <c r="G21" s="431" t="s">
        <v>923</v>
      </c>
      <c r="H21" s="431" t="s">
        <v>928</v>
      </c>
      <c r="I21" s="418"/>
      <c r="J21" s="418"/>
      <c r="K21" s="418"/>
    </row>
    <row r="22" spans="1:11">
      <c r="A22" s="418"/>
      <c r="B22" s="425" t="s">
        <v>927</v>
      </c>
      <c r="C22" s="431" t="s">
        <v>929</v>
      </c>
      <c r="D22" s="431" t="s">
        <v>930</v>
      </c>
      <c r="E22" s="431" t="s">
        <v>931</v>
      </c>
      <c r="F22" s="431" t="s">
        <v>932</v>
      </c>
      <c r="G22" s="431" t="s">
        <v>933</v>
      </c>
      <c r="H22" s="431" t="s">
        <v>934</v>
      </c>
      <c r="I22" s="418"/>
      <c r="J22" s="418"/>
      <c r="K22" s="418"/>
    </row>
    <row r="23" spans="1:11">
      <c r="A23" s="418"/>
      <c r="B23" s="426" t="s">
        <v>933</v>
      </c>
      <c r="C23" s="432" t="s">
        <v>935</v>
      </c>
      <c r="D23" s="432" t="s">
        <v>936</v>
      </c>
      <c r="E23" s="432" t="s">
        <v>937</v>
      </c>
      <c r="F23" s="432" t="s">
        <v>929</v>
      </c>
      <c r="G23" s="432" t="s">
        <v>938</v>
      </c>
      <c r="H23" s="432" t="s">
        <v>939</v>
      </c>
      <c r="I23" s="418"/>
      <c r="J23" s="418"/>
      <c r="K23" s="418"/>
    </row>
    <row r="24" spans="1:11">
      <c r="A24" s="418"/>
      <c r="B24" s="423"/>
      <c r="C24" s="423"/>
      <c r="D24" s="423"/>
      <c r="E24" s="423"/>
      <c r="F24" s="423"/>
      <c r="G24" s="423"/>
      <c r="H24" s="423"/>
      <c r="I24" s="418"/>
      <c r="J24" s="418"/>
      <c r="K24" s="418"/>
    </row>
    <row r="25" spans="1:11">
      <c r="A25" s="418"/>
      <c r="B25" s="424" t="s">
        <v>940</v>
      </c>
      <c r="C25" s="430" t="s">
        <v>941</v>
      </c>
      <c r="D25" s="430" t="s">
        <v>942</v>
      </c>
      <c r="E25" s="430" t="s">
        <v>943</v>
      </c>
      <c r="F25" s="430" t="s">
        <v>944</v>
      </c>
      <c r="G25" s="430" t="s">
        <v>945</v>
      </c>
      <c r="H25" s="430" t="s">
        <v>946</v>
      </c>
      <c r="I25" s="418"/>
      <c r="J25" s="418"/>
      <c r="K25" s="418"/>
    </row>
    <row r="26" spans="1:11" ht="29.25">
      <c r="A26" s="418"/>
      <c r="B26" s="425" t="s">
        <v>947</v>
      </c>
      <c r="C26" s="431" t="s">
        <v>948</v>
      </c>
      <c r="D26" s="431" t="s">
        <v>949</v>
      </c>
      <c r="E26" s="431" t="s">
        <v>912</v>
      </c>
      <c r="F26" s="431" t="s">
        <v>913</v>
      </c>
      <c r="G26" s="431" t="s">
        <v>914</v>
      </c>
      <c r="H26" s="431" t="s">
        <v>950</v>
      </c>
      <c r="I26" s="418"/>
      <c r="J26" s="418"/>
      <c r="K26" s="418"/>
    </row>
    <row r="27" spans="1:11" ht="29.25">
      <c r="A27" s="418"/>
      <c r="B27" s="425" t="s">
        <v>951</v>
      </c>
      <c r="C27" s="431" t="s">
        <v>952</v>
      </c>
      <c r="D27" s="431" t="s">
        <v>921</v>
      </c>
      <c r="E27" s="431" t="s">
        <v>953</v>
      </c>
      <c r="F27" s="431" t="s">
        <v>917</v>
      </c>
      <c r="G27" s="431" t="s">
        <v>954</v>
      </c>
      <c r="H27" s="431" t="s">
        <v>922</v>
      </c>
      <c r="I27" s="418"/>
      <c r="J27" s="418"/>
      <c r="K27" s="418"/>
    </row>
    <row r="28" spans="1:11" ht="29.25">
      <c r="A28" s="418"/>
      <c r="B28" s="425" t="s">
        <v>955</v>
      </c>
      <c r="C28" s="431" t="s">
        <v>918</v>
      </c>
      <c r="D28" s="431" t="s">
        <v>956</v>
      </c>
      <c r="E28" s="431" t="s">
        <v>957</v>
      </c>
      <c r="F28" s="431" t="s">
        <v>958</v>
      </c>
      <c r="G28" s="431" t="s">
        <v>953</v>
      </c>
      <c r="H28" s="431" t="s">
        <v>959</v>
      </c>
      <c r="I28" s="418"/>
      <c r="J28" s="418"/>
      <c r="K28" s="418"/>
    </row>
    <row r="29" spans="1:11" ht="29.25">
      <c r="A29" s="418"/>
      <c r="B29" s="425" t="s">
        <v>958</v>
      </c>
      <c r="C29" s="431" t="s">
        <v>960</v>
      </c>
      <c r="D29" s="431" t="s">
        <v>961</v>
      </c>
      <c r="E29" s="431" t="s">
        <v>962</v>
      </c>
      <c r="F29" s="431" t="s">
        <v>930</v>
      </c>
      <c r="G29" s="431" t="s">
        <v>963</v>
      </c>
      <c r="H29" s="431" t="s">
        <v>932</v>
      </c>
      <c r="I29" s="418"/>
      <c r="J29" s="418"/>
      <c r="K29" s="418"/>
    </row>
    <row r="30" spans="1:11">
      <c r="A30" s="418"/>
      <c r="B30" s="426" t="s">
        <v>938</v>
      </c>
      <c r="C30" s="432" t="s">
        <v>962</v>
      </c>
      <c r="D30" s="432" t="s">
        <v>964</v>
      </c>
      <c r="E30" s="432" t="s">
        <v>965</v>
      </c>
      <c r="F30" s="432" t="s">
        <v>936</v>
      </c>
      <c r="G30" s="432" t="s">
        <v>937</v>
      </c>
      <c r="H30" s="432" t="s">
        <v>964</v>
      </c>
      <c r="I30" s="418"/>
      <c r="J30" s="418"/>
      <c r="K30" s="418"/>
    </row>
  </sheetData>
  <mergeCells count="2">
    <mergeCell ref="B1:F1"/>
    <mergeCell ref="G1:K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4828-72E3-4F31-B8B5-CC039A11023C}">
  <dimension ref="A1:Q27"/>
  <sheetViews>
    <sheetView workbookViewId="0">
      <selection activeCell="C6" sqref="C6"/>
    </sheetView>
  </sheetViews>
  <sheetFormatPr defaultColWidth="9.140625" defaultRowHeight="15"/>
  <cols>
    <col min="1" max="1" width="26.140625" style="255" bestFit="1" customWidth="1"/>
    <col min="2" max="2" width="24.7109375" style="255" bestFit="1" customWidth="1"/>
    <col min="3" max="3" width="7" style="255" bestFit="1" customWidth="1"/>
    <col min="4" max="4" width="6.140625" style="255" bestFit="1" customWidth="1"/>
    <col min="5" max="5" width="6.7109375" style="255" bestFit="1" customWidth="1"/>
    <col min="6" max="7" width="5.42578125" style="255" bestFit="1" customWidth="1"/>
    <col min="8" max="8" width="6.140625" style="255" bestFit="1" customWidth="1"/>
    <col min="9" max="9" width="5.42578125" style="255" bestFit="1" customWidth="1"/>
    <col min="10" max="11" width="6.140625" style="255" bestFit="1" customWidth="1"/>
    <col min="12" max="14" width="5.42578125" style="255" bestFit="1" customWidth="1"/>
    <col min="15" max="15" width="6.140625" style="255" bestFit="1" customWidth="1"/>
    <col min="16" max="17" width="5.42578125" style="255" bestFit="1" customWidth="1"/>
    <col min="18" max="16384" width="9.140625" style="255"/>
  </cols>
  <sheetData>
    <row r="1" spans="1:17">
      <c r="B1" s="255" t="s">
        <v>966</v>
      </c>
      <c r="C1" s="255" t="s">
        <v>967</v>
      </c>
      <c r="D1" s="255">
        <v>2009</v>
      </c>
      <c r="E1" s="255">
        <v>2010</v>
      </c>
      <c r="F1" s="255">
        <v>2011</v>
      </c>
      <c r="G1" s="255">
        <v>2012</v>
      </c>
      <c r="H1" s="255">
        <v>2013</v>
      </c>
      <c r="I1" s="255">
        <v>2014</v>
      </c>
      <c r="J1" s="255">
        <v>2015</v>
      </c>
      <c r="K1" s="255">
        <v>2016</v>
      </c>
      <c r="L1" s="255">
        <v>2017</v>
      </c>
      <c r="M1" s="255">
        <v>2018</v>
      </c>
      <c r="N1" s="255">
        <v>2019</v>
      </c>
      <c r="O1" s="255">
        <v>2020</v>
      </c>
      <c r="P1" s="255">
        <v>2021</v>
      </c>
      <c r="Q1" s="255">
        <v>2022</v>
      </c>
    </row>
    <row r="2" spans="1:17">
      <c r="A2" s="255" t="s">
        <v>867</v>
      </c>
      <c r="B2" s="255" t="s">
        <v>968</v>
      </c>
      <c r="C2" s="255" t="s">
        <v>969</v>
      </c>
      <c r="D2" s="255" t="s">
        <v>970</v>
      </c>
      <c r="E2" s="255" t="s">
        <v>971</v>
      </c>
      <c r="F2" s="255" t="s">
        <v>972</v>
      </c>
      <c r="G2" s="255" t="s">
        <v>973</v>
      </c>
      <c r="H2" s="255" t="s">
        <v>972</v>
      </c>
      <c r="I2" s="258" t="s">
        <v>974</v>
      </c>
      <c r="J2" s="255" t="s">
        <v>972</v>
      </c>
      <c r="K2" s="255" t="s">
        <v>975</v>
      </c>
      <c r="L2" s="257" t="s">
        <v>976</v>
      </c>
      <c r="M2" s="255" t="s">
        <v>971</v>
      </c>
      <c r="N2" s="255" t="s">
        <v>972</v>
      </c>
      <c r="O2" s="255" t="s">
        <v>977</v>
      </c>
      <c r="P2" s="255" t="s">
        <v>978</v>
      </c>
    </row>
    <row r="3" spans="1:17">
      <c r="A3" s="255" t="s">
        <v>610</v>
      </c>
      <c r="B3" s="255" t="s">
        <v>979</v>
      </c>
      <c r="C3" s="255" t="s">
        <v>980</v>
      </c>
      <c r="D3" s="255" t="s">
        <v>981</v>
      </c>
      <c r="E3" s="258" t="s">
        <v>982</v>
      </c>
      <c r="F3" s="255" t="s">
        <v>971</v>
      </c>
      <c r="G3" s="255" t="s">
        <v>983</v>
      </c>
      <c r="H3" s="255" t="s">
        <v>972</v>
      </c>
      <c r="I3" s="255" t="s">
        <v>972</v>
      </c>
      <c r="J3" s="255" t="s">
        <v>973</v>
      </c>
      <c r="K3" s="255" t="s">
        <v>984</v>
      </c>
      <c r="L3" s="255" t="s">
        <v>984</v>
      </c>
      <c r="M3" s="255" t="s">
        <v>984</v>
      </c>
      <c r="N3" s="255" t="s">
        <v>973</v>
      </c>
      <c r="O3" s="255" t="s">
        <v>977</v>
      </c>
      <c r="P3" s="255" t="s">
        <v>985</v>
      </c>
    </row>
    <row r="4" spans="1:17">
      <c r="A4" s="255" t="s">
        <v>841</v>
      </c>
      <c r="B4" s="255" t="s">
        <v>986</v>
      </c>
      <c r="C4" s="255" t="s">
        <v>987</v>
      </c>
      <c r="D4" s="255" t="s">
        <v>988</v>
      </c>
      <c r="E4" s="255" t="s">
        <v>989</v>
      </c>
      <c r="F4" s="255" t="s">
        <v>972</v>
      </c>
      <c r="G4" s="255" t="s">
        <v>973</v>
      </c>
      <c r="H4" s="255" t="s">
        <v>971</v>
      </c>
      <c r="I4" s="255" t="s">
        <v>972</v>
      </c>
      <c r="J4" s="257" t="s">
        <v>974</v>
      </c>
      <c r="K4" s="256" t="s">
        <v>982</v>
      </c>
      <c r="L4" s="255" t="s">
        <v>976</v>
      </c>
      <c r="M4" s="255" t="s">
        <v>974</v>
      </c>
      <c r="N4" s="258" t="s">
        <v>974</v>
      </c>
      <c r="O4" s="258" t="s">
        <v>990</v>
      </c>
      <c r="P4" s="255" t="s">
        <v>991</v>
      </c>
    </row>
    <row r="5" spans="1:17">
      <c r="A5" s="255" t="s">
        <v>870</v>
      </c>
      <c r="B5" s="255" t="s">
        <v>992</v>
      </c>
      <c r="C5" s="255" t="s">
        <v>993</v>
      </c>
      <c r="D5" s="255" t="s">
        <v>977</v>
      </c>
      <c r="E5" s="257" t="s">
        <v>994</v>
      </c>
      <c r="F5" s="257" t="s">
        <v>975</v>
      </c>
      <c r="G5" s="255" t="s">
        <v>975</v>
      </c>
      <c r="H5" s="255" t="s">
        <v>971</v>
      </c>
      <c r="I5" s="255" t="s">
        <v>972</v>
      </c>
      <c r="J5" s="255" t="s">
        <v>971</v>
      </c>
      <c r="K5" s="258" t="s">
        <v>974</v>
      </c>
      <c r="L5" s="255" t="s">
        <v>973</v>
      </c>
      <c r="M5" s="255" t="s">
        <v>973</v>
      </c>
      <c r="N5" s="255" t="s">
        <v>973</v>
      </c>
      <c r="O5" s="257" t="s">
        <v>995</v>
      </c>
      <c r="P5" s="255" t="s">
        <v>996</v>
      </c>
    </row>
    <row r="6" spans="1:17">
      <c r="A6" s="255" t="s">
        <v>611</v>
      </c>
      <c r="B6" s="255" t="s">
        <v>997</v>
      </c>
      <c r="C6" s="255" t="s">
        <v>998</v>
      </c>
      <c r="D6" s="256" t="s">
        <v>999</v>
      </c>
      <c r="E6" s="255" t="s">
        <v>974</v>
      </c>
      <c r="F6" s="255" t="s">
        <v>976</v>
      </c>
      <c r="G6" s="257" t="s">
        <v>976</v>
      </c>
      <c r="H6" s="256" t="s">
        <v>982</v>
      </c>
      <c r="I6" s="255" t="s">
        <v>976</v>
      </c>
      <c r="J6" s="258" t="s">
        <v>982</v>
      </c>
      <c r="K6" s="255" t="s">
        <v>972</v>
      </c>
      <c r="L6" s="255" t="s">
        <v>975</v>
      </c>
      <c r="M6" s="257" t="s">
        <v>976</v>
      </c>
      <c r="N6" s="255" t="s">
        <v>971</v>
      </c>
      <c r="O6" s="255" t="s">
        <v>977</v>
      </c>
      <c r="P6" s="255" t="s">
        <v>991</v>
      </c>
    </row>
    <row r="7" spans="1:17">
      <c r="A7" s="255" t="s">
        <v>1000</v>
      </c>
      <c r="B7" s="255" t="s">
        <v>1001</v>
      </c>
      <c r="C7" s="255" t="s">
        <v>1002</v>
      </c>
      <c r="D7" s="255" t="s">
        <v>970</v>
      </c>
      <c r="E7" s="255" t="s">
        <v>983</v>
      </c>
      <c r="F7" s="255" t="s">
        <v>1003</v>
      </c>
      <c r="G7" s="255" t="s">
        <v>973</v>
      </c>
      <c r="H7" s="255" t="s">
        <v>1004</v>
      </c>
      <c r="I7" s="256" t="s">
        <v>974</v>
      </c>
      <c r="J7" s="255" t="s">
        <v>983</v>
      </c>
      <c r="K7" s="255" t="s">
        <v>1004</v>
      </c>
      <c r="L7" s="255" t="s">
        <v>973</v>
      </c>
      <c r="M7" s="255" t="s">
        <v>972</v>
      </c>
      <c r="N7" s="255" t="s">
        <v>1005</v>
      </c>
      <c r="O7" s="255" t="s">
        <v>1005</v>
      </c>
      <c r="P7" s="255" t="s">
        <v>1005</v>
      </c>
    </row>
    <row r="8" spans="1:17">
      <c r="A8" s="255" t="s">
        <v>871</v>
      </c>
      <c r="B8" s="255" t="s">
        <v>1006</v>
      </c>
      <c r="C8" s="255" t="s">
        <v>1007</v>
      </c>
      <c r="D8" s="255" t="s">
        <v>1008</v>
      </c>
      <c r="E8" s="255" t="s">
        <v>971</v>
      </c>
      <c r="F8" s="258" t="s">
        <v>974</v>
      </c>
      <c r="G8" s="258" t="s">
        <v>976</v>
      </c>
      <c r="H8" s="255" t="s">
        <v>973</v>
      </c>
      <c r="I8" s="255" t="s">
        <v>973</v>
      </c>
      <c r="J8" s="255" t="s">
        <v>971</v>
      </c>
      <c r="K8" s="255" t="s">
        <v>973</v>
      </c>
      <c r="L8" s="255" t="s">
        <v>1004</v>
      </c>
      <c r="M8" s="255" t="s">
        <v>1004</v>
      </c>
      <c r="N8" s="255" t="s">
        <v>975</v>
      </c>
      <c r="O8" s="255" t="s">
        <v>988</v>
      </c>
      <c r="P8" s="255" t="s">
        <v>1009</v>
      </c>
    </row>
    <row r="9" spans="1:17">
      <c r="A9" s="255" t="s">
        <v>840</v>
      </c>
      <c r="B9" s="255" t="s">
        <v>1010</v>
      </c>
      <c r="C9" s="255" t="s">
        <v>1011</v>
      </c>
      <c r="D9" s="258" t="s">
        <v>990</v>
      </c>
      <c r="E9" s="256" t="s">
        <v>975</v>
      </c>
      <c r="F9" s="255" t="s">
        <v>971</v>
      </c>
      <c r="G9" s="256" t="s">
        <v>976</v>
      </c>
      <c r="H9" s="257" t="s">
        <v>982</v>
      </c>
      <c r="I9" s="257" t="s">
        <v>974</v>
      </c>
      <c r="J9" s="256" t="s">
        <v>975</v>
      </c>
      <c r="K9" s="255" t="s">
        <v>971</v>
      </c>
      <c r="L9" s="255" t="s">
        <v>971</v>
      </c>
      <c r="M9" s="258" t="s">
        <v>975</v>
      </c>
      <c r="N9" s="257" t="s">
        <v>975</v>
      </c>
      <c r="O9" s="255" t="s">
        <v>990</v>
      </c>
      <c r="P9" s="255" t="s">
        <v>996</v>
      </c>
    </row>
    <row r="10" spans="1:17">
      <c r="A10" s="255" t="s">
        <v>868</v>
      </c>
      <c r="B10" s="255" t="s">
        <v>1012</v>
      </c>
      <c r="C10" s="255" t="s">
        <v>1013</v>
      </c>
      <c r="D10" s="255" t="s">
        <v>970</v>
      </c>
      <c r="E10" s="255" t="s">
        <v>973</v>
      </c>
      <c r="F10" s="255" t="s">
        <v>973</v>
      </c>
      <c r="G10" s="255" t="s">
        <v>972</v>
      </c>
      <c r="H10" s="255" t="s">
        <v>973</v>
      </c>
      <c r="I10" s="255" t="s">
        <v>972</v>
      </c>
      <c r="J10" s="255" t="s">
        <v>975</v>
      </c>
      <c r="K10" s="257" t="s">
        <v>982</v>
      </c>
      <c r="L10" s="255" t="s">
        <v>972</v>
      </c>
      <c r="M10" s="255" t="s">
        <v>972</v>
      </c>
      <c r="N10" s="255" t="s">
        <v>971</v>
      </c>
      <c r="O10" s="255" t="s">
        <v>981</v>
      </c>
      <c r="P10" s="255" t="s">
        <v>996</v>
      </c>
    </row>
    <row r="11" spans="1:17">
      <c r="A11" s="255" t="s">
        <v>869</v>
      </c>
      <c r="B11" s="255" t="s">
        <v>1014</v>
      </c>
      <c r="C11" s="255" t="s">
        <v>1015</v>
      </c>
      <c r="D11" s="255" t="s">
        <v>1005</v>
      </c>
      <c r="E11" s="255" t="s">
        <v>1005</v>
      </c>
      <c r="F11" s="255" t="s">
        <v>1005</v>
      </c>
      <c r="G11" s="255" t="s">
        <v>1005</v>
      </c>
      <c r="H11" s="255" t="s">
        <v>1005</v>
      </c>
      <c r="I11" s="255" t="s">
        <v>1005</v>
      </c>
      <c r="J11" s="255" t="s">
        <v>1005</v>
      </c>
      <c r="K11" s="255" t="s">
        <v>1005</v>
      </c>
      <c r="L11" s="255" t="s">
        <v>1005</v>
      </c>
      <c r="M11" s="255" t="s">
        <v>1005</v>
      </c>
      <c r="N11" s="255" t="s">
        <v>972</v>
      </c>
      <c r="O11" s="255" t="s">
        <v>1016</v>
      </c>
      <c r="P11" s="255" t="s">
        <v>1017</v>
      </c>
    </row>
    <row r="12" spans="1:17">
      <c r="A12" s="255" t="s">
        <v>839</v>
      </c>
      <c r="B12" s="255" t="s">
        <v>1018</v>
      </c>
      <c r="C12" s="255" t="s">
        <v>1019</v>
      </c>
      <c r="D12" s="257" t="s">
        <v>995</v>
      </c>
      <c r="E12" s="255" t="s">
        <v>983</v>
      </c>
      <c r="F12" s="256" t="s">
        <v>976</v>
      </c>
      <c r="G12" s="255" t="s">
        <v>971</v>
      </c>
      <c r="H12" s="258" t="s">
        <v>974</v>
      </c>
      <c r="I12" s="255" t="s">
        <v>983</v>
      </c>
      <c r="J12" s="255" t="s">
        <v>973</v>
      </c>
      <c r="K12" s="255" t="s">
        <v>983</v>
      </c>
      <c r="L12" s="256" t="s">
        <v>975</v>
      </c>
      <c r="M12" s="256" t="s">
        <v>975</v>
      </c>
      <c r="N12" s="256" t="s">
        <v>974</v>
      </c>
      <c r="O12" s="256" t="s">
        <v>995</v>
      </c>
      <c r="P12" s="255" t="s">
        <v>1020</v>
      </c>
    </row>
    <row r="16" spans="1:17">
      <c r="A16" s="108" t="s">
        <v>1021</v>
      </c>
    </row>
    <row r="17" spans="1:2">
      <c r="A17" s="255" t="s">
        <v>1022</v>
      </c>
      <c r="B17" s="255" t="s">
        <v>1023</v>
      </c>
    </row>
    <row r="18" spans="1:2">
      <c r="A18" s="255" t="s">
        <v>1024</v>
      </c>
      <c r="B18" s="255" t="s">
        <v>1025</v>
      </c>
    </row>
    <row r="19" spans="1:2">
      <c r="A19" s="255" t="s">
        <v>1026</v>
      </c>
      <c r="B19" s="255" t="s">
        <v>1027</v>
      </c>
    </row>
    <row r="20" spans="1:2">
      <c r="A20" s="255" t="s">
        <v>1028</v>
      </c>
      <c r="B20" s="255" t="s">
        <v>1029</v>
      </c>
    </row>
    <row r="21" spans="1:2">
      <c r="A21" s="255" t="s">
        <v>1030</v>
      </c>
      <c r="B21" s="255" t="s">
        <v>1031</v>
      </c>
    </row>
    <row r="22" spans="1:2">
      <c r="A22" s="255" t="s">
        <v>1032</v>
      </c>
      <c r="B22" s="255" t="s">
        <v>1033</v>
      </c>
    </row>
    <row r="23" spans="1:2">
      <c r="A23" s="255" t="s">
        <v>1034</v>
      </c>
      <c r="B23" s="255" t="s">
        <v>1035</v>
      </c>
    </row>
    <row r="24" spans="1:2">
      <c r="A24" s="255" t="s">
        <v>1036</v>
      </c>
      <c r="B24" s="255" t="s">
        <v>1037</v>
      </c>
    </row>
    <row r="25" spans="1:2">
      <c r="A25" s="255" t="s">
        <v>1038</v>
      </c>
      <c r="B25" s="255" t="s">
        <v>1039</v>
      </c>
    </row>
    <row r="26" spans="1:2">
      <c r="A26" s="255" t="s">
        <v>1040</v>
      </c>
      <c r="B26" s="255" t="s">
        <v>1041</v>
      </c>
    </row>
    <row r="27" spans="1:2">
      <c r="A27" s="255" t="s">
        <v>1042</v>
      </c>
      <c r="B27" s="255" t="s">
        <v>1043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32A8-0820-4406-A064-E51AE336CC0E}">
  <dimension ref="A1:L27"/>
  <sheetViews>
    <sheetView workbookViewId="0">
      <selection activeCell="E9" sqref="E9"/>
    </sheetView>
  </sheetViews>
  <sheetFormatPr defaultColWidth="0" defaultRowHeight="15" zeroHeight="1"/>
  <cols>
    <col min="1" max="1" width="2.7109375" customWidth="1"/>
    <col min="2" max="2" width="16.140625" style="42" bestFit="1" customWidth="1"/>
    <col min="3" max="3" width="24.140625" style="42" bestFit="1" customWidth="1"/>
    <col min="4" max="4" width="25.28515625" style="42" bestFit="1" customWidth="1"/>
    <col min="5" max="5" width="24.140625" style="42" bestFit="1" customWidth="1"/>
    <col min="6" max="6" width="24.7109375" style="42" customWidth="1"/>
    <col min="7" max="7" width="10.7109375" style="42" customWidth="1"/>
    <col min="8" max="8" width="11.5703125" style="42" bestFit="1" customWidth="1"/>
    <col min="9" max="9" width="2.7109375" style="42" customWidth="1"/>
    <col min="10" max="10" width="24.140625" style="42" hidden="1" customWidth="1"/>
    <col min="11" max="11" width="25.28515625" style="42" hidden="1" customWidth="1"/>
    <col min="12" max="12" width="14.85546875" hidden="1" customWidth="1"/>
    <col min="13" max="16384" width="9.140625" hidden="1"/>
  </cols>
  <sheetData>
    <row r="1" spans="1:12" ht="15.75" thickBot="1">
      <c r="A1" s="226"/>
      <c r="B1" s="227"/>
      <c r="C1" s="227"/>
      <c r="D1" s="227"/>
      <c r="E1" s="227"/>
      <c r="F1" s="227"/>
      <c r="G1" s="227"/>
      <c r="H1" s="227"/>
      <c r="I1" s="227"/>
    </row>
    <row r="2" spans="1:12" ht="32.25" thickBot="1">
      <c r="A2" s="226"/>
      <c r="B2" s="407" t="s">
        <v>1044</v>
      </c>
      <c r="C2" s="408"/>
      <c r="D2" s="408"/>
      <c r="E2" s="408"/>
      <c r="F2" s="408"/>
      <c r="G2" s="408"/>
      <c r="H2" s="409"/>
      <c r="I2" s="228"/>
      <c r="J2" s="229"/>
      <c r="K2" s="229"/>
      <c r="L2" s="229"/>
    </row>
    <row r="3" spans="1:12" ht="15.75" thickBot="1">
      <c r="A3" s="226"/>
      <c r="B3" s="230" t="s">
        <v>459</v>
      </c>
      <c r="C3" s="230" t="s">
        <v>460</v>
      </c>
      <c r="D3" s="230" t="s">
        <v>461</v>
      </c>
      <c r="E3" s="230" t="s">
        <v>462</v>
      </c>
      <c r="F3" s="230" t="s">
        <v>463</v>
      </c>
      <c r="G3" s="230" t="s">
        <v>464</v>
      </c>
      <c r="H3" s="230" t="s">
        <v>465</v>
      </c>
      <c r="I3" s="227"/>
    </row>
    <row r="4" spans="1:12">
      <c r="A4" s="226"/>
      <c r="B4" s="232">
        <v>3</v>
      </c>
      <c r="C4" s="232" t="s">
        <v>234</v>
      </c>
      <c r="D4" s="232" t="s">
        <v>1045</v>
      </c>
      <c r="E4" s="42">
        <v>4</v>
      </c>
      <c r="F4" s="232" t="s">
        <v>238</v>
      </c>
      <c r="G4" s="232" t="s">
        <v>1046</v>
      </c>
      <c r="H4" s="233" t="s">
        <v>1047</v>
      </c>
      <c r="I4" s="227"/>
    </row>
    <row r="5" spans="1:12">
      <c r="A5" s="226"/>
      <c r="B5" s="234">
        <v>8</v>
      </c>
      <c r="C5" s="234" t="s">
        <v>235</v>
      </c>
      <c r="D5" s="234" t="s">
        <v>305</v>
      </c>
      <c r="E5" s="42">
        <v>6</v>
      </c>
      <c r="F5" s="234" t="s">
        <v>237</v>
      </c>
      <c r="G5" s="234" t="s">
        <v>1046</v>
      </c>
      <c r="H5" s="235" t="s">
        <v>1047</v>
      </c>
      <c r="I5" s="227"/>
    </row>
    <row r="6" spans="1:12">
      <c r="A6" s="226"/>
      <c r="B6" s="234">
        <v>10</v>
      </c>
      <c r="C6" s="234" t="s">
        <v>238</v>
      </c>
      <c r="D6" s="234" t="s">
        <v>302</v>
      </c>
      <c r="E6" s="42">
        <v>4</v>
      </c>
      <c r="F6" s="234" t="s">
        <v>235</v>
      </c>
      <c r="G6" s="234" t="s">
        <v>1047</v>
      </c>
      <c r="H6" s="235" t="s">
        <v>1047</v>
      </c>
      <c r="I6" s="227"/>
    </row>
    <row r="7" spans="1:12">
      <c r="A7" s="226"/>
      <c r="B7" s="234">
        <v>1</v>
      </c>
      <c r="C7" s="234" t="s">
        <v>236</v>
      </c>
      <c r="D7" s="234" t="s">
        <v>592</v>
      </c>
      <c r="E7" s="42">
        <v>4</v>
      </c>
      <c r="F7" s="234" t="s">
        <v>235</v>
      </c>
      <c r="G7" s="234" t="s">
        <v>1048</v>
      </c>
      <c r="H7" s="235" t="s">
        <v>1047</v>
      </c>
      <c r="I7" s="227"/>
    </row>
    <row r="8" spans="1:12">
      <c r="A8" s="226"/>
      <c r="B8" s="234">
        <v>4</v>
      </c>
      <c r="C8" s="234" t="s">
        <v>237</v>
      </c>
      <c r="D8" s="234" t="s">
        <v>599</v>
      </c>
      <c r="E8" s="42">
        <v>5</v>
      </c>
      <c r="F8" s="234" t="s">
        <v>232</v>
      </c>
      <c r="G8" s="234" t="s">
        <v>1046</v>
      </c>
      <c r="H8" s="235" t="s">
        <v>1047</v>
      </c>
      <c r="I8" s="227"/>
    </row>
    <row r="9" spans="1:12">
      <c r="A9" s="226"/>
      <c r="B9" s="234">
        <v>9</v>
      </c>
      <c r="C9" s="234" t="s">
        <v>233</v>
      </c>
      <c r="D9" s="234" t="s">
        <v>571</v>
      </c>
      <c r="E9" s="42">
        <v>5</v>
      </c>
      <c r="F9" s="234" t="s">
        <v>232</v>
      </c>
      <c r="G9" s="234" t="s">
        <v>1046</v>
      </c>
      <c r="H9" s="235" t="s">
        <v>1047</v>
      </c>
      <c r="I9" s="227"/>
    </row>
    <row r="10" spans="1:12">
      <c r="A10" s="226"/>
      <c r="B10" s="234">
        <v>6</v>
      </c>
      <c r="C10" s="234" t="s">
        <v>240</v>
      </c>
      <c r="D10" s="234" t="s">
        <v>800</v>
      </c>
      <c r="E10" s="42">
        <v>6</v>
      </c>
      <c r="F10" s="234" t="s">
        <v>237</v>
      </c>
      <c r="G10" s="234" t="s">
        <v>1047</v>
      </c>
      <c r="H10" s="235" t="s">
        <v>1047</v>
      </c>
      <c r="I10" s="227"/>
    </row>
    <row r="11" spans="1:12">
      <c r="A11" s="226"/>
      <c r="B11" s="234">
        <v>2</v>
      </c>
      <c r="C11" s="234" t="s">
        <v>239</v>
      </c>
      <c r="D11" s="234" t="s">
        <v>805</v>
      </c>
      <c r="E11" s="42">
        <v>2</v>
      </c>
      <c r="F11" s="234" t="s">
        <v>238</v>
      </c>
      <c r="G11" s="234" t="s">
        <v>1046</v>
      </c>
      <c r="H11" s="235" t="s">
        <v>1047</v>
      </c>
      <c r="I11" s="227"/>
    </row>
    <row r="12" spans="1:12">
      <c r="A12" s="226"/>
      <c r="B12" s="234">
        <v>7</v>
      </c>
      <c r="C12" s="234" t="s">
        <v>232</v>
      </c>
      <c r="D12" s="234" t="s">
        <v>1049</v>
      </c>
      <c r="E12" s="42">
        <v>2</v>
      </c>
      <c r="F12" s="234" t="s">
        <v>236</v>
      </c>
      <c r="G12" s="234" t="s">
        <v>1046</v>
      </c>
      <c r="H12" s="235" t="s">
        <v>1047</v>
      </c>
      <c r="I12" s="227"/>
    </row>
    <row r="13" spans="1:12" ht="15.75" thickBot="1">
      <c r="A13" s="226"/>
      <c r="B13" s="236">
        <v>5</v>
      </c>
      <c r="C13" s="236" t="s">
        <v>241</v>
      </c>
      <c r="D13" s="236" t="s">
        <v>1050</v>
      </c>
      <c r="E13" s="42">
        <v>2</v>
      </c>
      <c r="F13" s="236" t="s">
        <v>235</v>
      </c>
      <c r="G13" s="236" t="s">
        <v>1047</v>
      </c>
      <c r="H13" s="237" t="s">
        <v>1047</v>
      </c>
      <c r="I13" s="227"/>
    </row>
    <row r="14" spans="1:12" ht="15.75" thickBot="1">
      <c r="A14" s="226"/>
      <c r="B14" s="227"/>
      <c r="C14" s="227"/>
      <c r="D14" s="227"/>
      <c r="E14" s="227"/>
      <c r="F14" s="227"/>
      <c r="G14" s="227"/>
      <c r="H14" s="227"/>
      <c r="I14" s="227"/>
    </row>
    <row r="15" spans="1:12">
      <c r="A15" s="226"/>
      <c r="B15" s="227"/>
      <c r="C15" s="238" t="s">
        <v>487</v>
      </c>
      <c r="D15" s="238" t="s">
        <v>488</v>
      </c>
      <c r="E15" s="239" t="s">
        <v>489</v>
      </c>
      <c r="F15" s="227"/>
      <c r="G15" s="227"/>
      <c r="H15" s="227"/>
      <c r="I15" s="227"/>
    </row>
    <row r="16" spans="1:12" ht="15.75" thickBot="1">
      <c r="A16" s="226"/>
      <c r="B16" s="227"/>
      <c r="C16" s="347" t="s">
        <v>715</v>
      </c>
      <c r="D16" s="347" t="s">
        <v>716</v>
      </c>
      <c r="E16" s="348" t="s">
        <v>492</v>
      </c>
      <c r="F16" s="227"/>
      <c r="G16" s="227"/>
      <c r="H16" s="227"/>
      <c r="I16" s="227"/>
    </row>
    <row r="17" spans="1:9">
      <c r="A17" s="226"/>
      <c r="B17" s="227"/>
      <c r="C17" s="349" t="s">
        <v>232</v>
      </c>
      <c r="D17" s="350">
        <v>7</v>
      </c>
      <c r="E17" s="351">
        <v>1</v>
      </c>
      <c r="F17" s="227"/>
      <c r="G17" s="227"/>
      <c r="H17" s="227"/>
      <c r="I17" s="227"/>
    </row>
    <row r="18" spans="1:9">
      <c r="A18" s="226"/>
      <c r="B18" s="227"/>
      <c r="C18" s="310" t="s">
        <v>238</v>
      </c>
      <c r="D18" s="234">
        <v>12</v>
      </c>
      <c r="E18" s="235">
        <v>2</v>
      </c>
      <c r="F18" s="227"/>
      <c r="G18" s="227"/>
      <c r="H18" s="227"/>
      <c r="I18" s="227"/>
    </row>
    <row r="19" spans="1:9">
      <c r="A19" s="226"/>
      <c r="B19" s="227"/>
      <c r="C19" s="310" t="s">
        <v>234</v>
      </c>
      <c r="D19" s="234">
        <v>10</v>
      </c>
      <c r="E19" s="235">
        <v>3</v>
      </c>
      <c r="F19" s="227"/>
      <c r="G19" s="227"/>
      <c r="H19" s="227"/>
      <c r="I19" s="227"/>
    </row>
    <row r="20" spans="1:9">
      <c r="A20" s="226"/>
      <c r="B20" s="227"/>
      <c r="C20" s="310" t="s">
        <v>241</v>
      </c>
      <c r="D20" s="234">
        <v>-1</v>
      </c>
      <c r="E20" s="235">
        <v>4</v>
      </c>
      <c r="F20" s="227"/>
      <c r="G20" s="227"/>
      <c r="H20" s="227"/>
      <c r="I20" s="227"/>
    </row>
    <row r="21" spans="1:9">
      <c r="A21" s="226"/>
      <c r="B21" s="227"/>
      <c r="C21" s="310" t="s">
        <v>236</v>
      </c>
      <c r="D21" s="234">
        <v>9</v>
      </c>
      <c r="E21" s="235">
        <v>5</v>
      </c>
      <c r="F21" s="227"/>
      <c r="G21" s="227"/>
      <c r="H21" s="227"/>
      <c r="I21" s="227"/>
    </row>
    <row r="22" spans="1:9">
      <c r="A22" s="226"/>
      <c r="B22" s="227"/>
      <c r="C22" s="310" t="s">
        <v>239</v>
      </c>
      <c r="D22" s="234">
        <v>5</v>
      </c>
      <c r="E22" s="235">
        <v>6</v>
      </c>
      <c r="F22" s="227"/>
      <c r="G22" s="227"/>
      <c r="H22" s="227"/>
      <c r="I22" s="227"/>
    </row>
    <row r="23" spans="1:9">
      <c r="A23" s="226"/>
      <c r="B23" s="227"/>
      <c r="C23" s="310" t="s">
        <v>233</v>
      </c>
      <c r="D23" s="234">
        <v>7</v>
      </c>
      <c r="E23" s="235">
        <v>7</v>
      </c>
      <c r="F23" s="227"/>
      <c r="G23" s="227"/>
      <c r="H23" s="227"/>
      <c r="I23" s="227"/>
    </row>
    <row r="24" spans="1:9">
      <c r="A24" s="226"/>
      <c r="B24" s="227"/>
      <c r="C24" s="310" t="s">
        <v>240</v>
      </c>
      <c r="D24" s="234">
        <v>7</v>
      </c>
      <c r="E24" s="235">
        <v>8</v>
      </c>
      <c r="F24" s="227"/>
      <c r="G24" s="227"/>
      <c r="H24" s="227"/>
      <c r="I24" s="227"/>
    </row>
    <row r="25" spans="1:9">
      <c r="A25" s="226"/>
      <c r="B25" s="227"/>
      <c r="C25" s="310" t="s">
        <v>237</v>
      </c>
      <c r="D25" s="234">
        <v>8</v>
      </c>
      <c r="E25" s="235">
        <v>9</v>
      </c>
      <c r="F25" s="227"/>
      <c r="G25" s="227"/>
      <c r="H25" s="227"/>
      <c r="I25" s="227"/>
    </row>
    <row r="26" spans="1:9" ht="15.75" thickBot="1">
      <c r="A26" s="226"/>
      <c r="B26" s="227"/>
      <c r="C26" s="311" t="s">
        <v>235</v>
      </c>
      <c r="D26" s="236">
        <v>12</v>
      </c>
      <c r="E26" s="237">
        <v>10</v>
      </c>
      <c r="F26" s="227"/>
      <c r="G26" s="227"/>
      <c r="H26" s="227"/>
      <c r="I26" s="227"/>
    </row>
    <row r="27" spans="1:9">
      <c r="A27" s="226"/>
      <c r="B27" s="227"/>
      <c r="C27" s="227"/>
      <c r="D27" s="227"/>
      <c r="E27" s="227"/>
      <c r="F27" s="227"/>
      <c r="G27" s="227"/>
      <c r="H27" s="227"/>
      <c r="I27" s="227"/>
    </row>
  </sheetData>
  <mergeCells count="1">
    <mergeCell ref="B2:H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1237-13C0-4DDE-A468-B7FA0263DC71}">
  <sheetPr>
    <pageSetUpPr fitToPage="1"/>
  </sheetPr>
  <dimension ref="A1:G148"/>
  <sheetViews>
    <sheetView zoomScaleNormal="100" workbookViewId="0">
      <selection activeCell="D55" sqref="D55"/>
    </sheetView>
  </sheetViews>
  <sheetFormatPr defaultRowHeight="15"/>
  <cols>
    <col min="1" max="1" width="22.140625" bestFit="1" customWidth="1"/>
    <col min="2" max="2" width="5.85546875" bestFit="1" customWidth="1"/>
    <col min="3" max="3" width="13.28515625" customWidth="1"/>
    <col min="4" max="4" width="34" style="360" customWidth="1"/>
  </cols>
  <sheetData>
    <row r="1" spans="1:4" ht="18.75">
      <c r="D1" s="352" t="s">
        <v>1051</v>
      </c>
    </row>
    <row r="2" spans="1:4" ht="18.75">
      <c r="A2" s="318" t="s">
        <v>1052</v>
      </c>
      <c r="B2" s="319"/>
      <c r="C2" s="319"/>
      <c r="D2" s="353" t="s">
        <v>0</v>
      </c>
    </row>
    <row r="3" spans="1:4" ht="18.75">
      <c r="A3" s="320" t="s">
        <v>370</v>
      </c>
      <c r="B3" s="320" t="s">
        <v>1053</v>
      </c>
      <c r="C3" s="320" t="s">
        <v>1054</v>
      </c>
      <c r="D3" s="354"/>
    </row>
    <row r="4" spans="1:4" ht="18.75">
      <c r="A4" s="321" t="s">
        <v>324</v>
      </c>
      <c r="B4" s="322">
        <v>1</v>
      </c>
      <c r="C4" s="322">
        <v>1</v>
      </c>
      <c r="D4" s="355" t="s">
        <v>1055</v>
      </c>
    </row>
    <row r="5" spans="1:4" ht="18.75">
      <c r="A5" s="323" t="s">
        <v>1056</v>
      </c>
      <c r="B5" s="322">
        <v>2</v>
      </c>
      <c r="C5" s="322">
        <v>2</v>
      </c>
      <c r="D5" s="355" t="s">
        <v>161</v>
      </c>
    </row>
    <row r="6" spans="1:4" ht="18.75">
      <c r="A6" s="324" t="s">
        <v>299</v>
      </c>
      <c r="B6" s="322">
        <v>3</v>
      </c>
      <c r="C6" s="322">
        <v>3</v>
      </c>
      <c r="D6" s="355" t="s">
        <v>597</v>
      </c>
    </row>
    <row r="7" spans="1:4" ht="18.75">
      <c r="A7" s="324" t="s">
        <v>299</v>
      </c>
      <c r="B7" s="322">
        <v>4</v>
      </c>
      <c r="C7" s="322">
        <v>4</v>
      </c>
      <c r="D7" s="355" t="s">
        <v>1057</v>
      </c>
    </row>
    <row r="8" spans="1:4" ht="18.75">
      <c r="A8" s="323" t="s">
        <v>1056</v>
      </c>
      <c r="B8" s="322">
        <v>5</v>
      </c>
      <c r="C8" s="322">
        <v>5</v>
      </c>
      <c r="D8" s="355" t="s">
        <v>483</v>
      </c>
    </row>
    <row r="9" spans="1:4" ht="18.75">
      <c r="A9" s="324" t="s">
        <v>299</v>
      </c>
      <c r="B9" s="322">
        <v>6</v>
      </c>
      <c r="C9" s="322">
        <v>6</v>
      </c>
      <c r="D9" s="355" t="s">
        <v>40</v>
      </c>
    </row>
    <row r="10" spans="1:4" ht="18.75">
      <c r="A10" s="325" t="s">
        <v>1058</v>
      </c>
      <c r="B10" s="322">
        <v>7</v>
      </c>
      <c r="C10" s="322">
        <v>7</v>
      </c>
      <c r="D10" s="355" t="s">
        <v>1059</v>
      </c>
    </row>
    <row r="11" spans="1:4" ht="18.75">
      <c r="A11" s="323" t="s">
        <v>1056</v>
      </c>
      <c r="B11" s="322">
        <v>8</v>
      </c>
      <c r="C11" s="322">
        <v>8</v>
      </c>
      <c r="D11" s="355" t="s">
        <v>1060</v>
      </c>
    </row>
    <row r="12" spans="1:4" ht="18.75">
      <c r="A12" s="326" t="s">
        <v>1061</v>
      </c>
      <c r="B12" s="322">
        <v>9</v>
      </c>
      <c r="C12" s="322">
        <v>9</v>
      </c>
      <c r="D12" s="355" t="s">
        <v>1062</v>
      </c>
    </row>
    <row r="13" spans="1:4" ht="18.75">
      <c r="A13" s="321" t="s">
        <v>324</v>
      </c>
      <c r="B13" s="322">
        <v>10</v>
      </c>
      <c r="C13" s="322">
        <v>10</v>
      </c>
      <c r="D13" s="355" t="s">
        <v>735</v>
      </c>
    </row>
    <row r="14" spans="1:4" ht="18.75">
      <c r="A14" s="318" t="s">
        <v>1063</v>
      </c>
      <c r="B14" s="318"/>
      <c r="C14" s="318"/>
      <c r="D14" s="356"/>
    </row>
    <row r="15" spans="1:4" ht="18.75">
      <c r="A15" s="320" t="s">
        <v>370</v>
      </c>
      <c r="B15" s="320" t="s">
        <v>1053</v>
      </c>
      <c r="C15" s="320" t="s">
        <v>1054</v>
      </c>
      <c r="D15" s="354"/>
    </row>
    <row r="16" spans="1:4" ht="18.75">
      <c r="A16" s="321" t="s">
        <v>324</v>
      </c>
      <c r="B16" s="322">
        <v>1</v>
      </c>
      <c r="C16" s="322">
        <v>11</v>
      </c>
      <c r="D16" s="355" t="s">
        <v>1064</v>
      </c>
    </row>
    <row r="17" spans="1:7" ht="18.75">
      <c r="A17" s="325" t="s">
        <v>1058</v>
      </c>
      <c r="B17" s="322">
        <v>2</v>
      </c>
      <c r="C17" s="322">
        <v>12</v>
      </c>
      <c r="D17" s="355" t="s">
        <v>1065</v>
      </c>
      <c r="G17" t="s">
        <v>1066</v>
      </c>
    </row>
    <row r="18" spans="1:7" ht="18.75">
      <c r="A18" s="324" t="s">
        <v>299</v>
      </c>
      <c r="B18" s="322">
        <v>3</v>
      </c>
      <c r="C18" s="322">
        <v>13</v>
      </c>
      <c r="D18" s="355" t="s">
        <v>301</v>
      </c>
    </row>
    <row r="19" spans="1:7" ht="18.75">
      <c r="A19" s="323" t="s">
        <v>1056</v>
      </c>
      <c r="B19" s="322">
        <v>4</v>
      </c>
      <c r="C19" s="322">
        <v>14</v>
      </c>
      <c r="D19" s="355" t="s">
        <v>1067</v>
      </c>
    </row>
    <row r="20" spans="1:7" ht="18.75">
      <c r="A20" s="326" t="s">
        <v>1061</v>
      </c>
      <c r="B20" s="322">
        <v>5</v>
      </c>
      <c r="C20" s="322">
        <v>15</v>
      </c>
      <c r="D20" s="355" t="s">
        <v>1068</v>
      </c>
    </row>
    <row r="21" spans="1:7" ht="18.75">
      <c r="A21" s="325" t="s">
        <v>1058</v>
      </c>
      <c r="B21" s="322">
        <v>6</v>
      </c>
      <c r="C21" s="322">
        <v>16</v>
      </c>
      <c r="D21" s="355" t="s">
        <v>1069</v>
      </c>
    </row>
    <row r="22" spans="1:7" ht="18.75">
      <c r="A22" s="325" t="s">
        <v>1058</v>
      </c>
      <c r="B22" s="322">
        <v>7</v>
      </c>
      <c r="C22" s="322">
        <v>17</v>
      </c>
      <c r="D22" s="355" t="s">
        <v>1070</v>
      </c>
    </row>
    <row r="23" spans="1:7" ht="18.75">
      <c r="A23" s="326" t="s">
        <v>1061</v>
      </c>
      <c r="B23" s="322">
        <v>8</v>
      </c>
      <c r="C23" s="322">
        <v>18</v>
      </c>
      <c r="D23" s="355" t="s">
        <v>1071</v>
      </c>
    </row>
    <row r="24" spans="1:7" ht="18.75">
      <c r="A24" s="326" t="s">
        <v>1061</v>
      </c>
      <c r="B24" s="322">
        <v>9</v>
      </c>
      <c r="C24" s="322">
        <v>19</v>
      </c>
      <c r="D24" s="355" t="s">
        <v>1072</v>
      </c>
      <c r="E24" t="s">
        <v>1073</v>
      </c>
    </row>
    <row r="25" spans="1:7" ht="18.75">
      <c r="A25" s="321" t="s">
        <v>324</v>
      </c>
      <c r="B25" s="322">
        <v>10</v>
      </c>
      <c r="C25" s="322">
        <v>20</v>
      </c>
      <c r="D25" s="355" t="s">
        <v>600</v>
      </c>
    </row>
    <row r="26" spans="1:7" ht="18.75">
      <c r="A26" s="318" t="s">
        <v>1074</v>
      </c>
      <c r="B26" s="318"/>
      <c r="C26" s="318"/>
      <c r="D26" s="356"/>
    </row>
    <row r="27" spans="1:7" ht="18.75">
      <c r="A27" s="320" t="s">
        <v>370</v>
      </c>
      <c r="B27" s="320" t="s">
        <v>1053</v>
      </c>
      <c r="C27" s="320" t="s">
        <v>1054</v>
      </c>
      <c r="D27" s="354"/>
    </row>
    <row r="28" spans="1:7" ht="18.75">
      <c r="A28" s="321" t="s">
        <v>324</v>
      </c>
      <c r="B28" s="322">
        <v>1</v>
      </c>
      <c r="C28" s="322">
        <v>21</v>
      </c>
      <c r="D28" s="355" t="s">
        <v>83</v>
      </c>
    </row>
    <row r="29" spans="1:7" ht="18.75">
      <c r="A29" s="325" t="s">
        <v>1058</v>
      </c>
      <c r="B29" s="322">
        <v>2</v>
      </c>
      <c r="C29" s="322">
        <v>22</v>
      </c>
      <c r="D29" s="355" t="s">
        <v>1075</v>
      </c>
      <c r="E29" t="s">
        <v>1076</v>
      </c>
    </row>
    <row r="30" spans="1:7" ht="18.75">
      <c r="A30" s="324" t="s">
        <v>299</v>
      </c>
      <c r="B30" s="322">
        <v>3</v>
      </c>
      <c r="C30" s="322">
        <v>23</v>
      </c>
      <c r="D30" s="355" t="s">
        <v>119</v>
      </c>
    </row>
    <row r="31" spans="1:7" ht="18.75">
      <c r="A31" s="327" t="s">
        <v>1077</v>
      </c>
      <c r="B31" s="322">
        <v>4</v>
      </c>
      <c r="C31" s="322">
        <v>24</v>
      </c>
      <c r="D31" s="355" t="s">
        <v>28</v>
      </c>
    </row>
    <row r="32" spans="1:7" ht="18.75">
      <c r="A32" s="326" t="s">
        <v>1061</v>
      </c>
      <c r="B32" s="322">
        <v>5</v>
      </c>
      <c r="C32" s="322">
        <v>25</v>
      </c>
      <c r="D32" s="355" t="s">
        <v>1078</v>
      </c>
    </row>
    <row r="33" spans="1:5" ht="18.75">
      <c r="A33" s="324" t="s">
        <v>299</v>
      </c>
      <c r="B33" s="322">
        <v>6</v>
      </c>
      <c r="C33" s="322">
        <v>26</v>
      </c>
      <c r="D33" s="355" t="s">
        <v>306</v>
      </c>
    </row>
    <row r="34" spans="1:5" ht="18.75">
      <c r="A34" s="327" t="s">
        <v>1077</v>
      </c>
      <c r="B34" s="322">
        <v>7</v>
      </c>
      <c r="C34" s="322">
        <v>27</v>
      </c>
      <c r="D34" s="355" t="s">
        <v>747</v>
      </c>
    </row>
    <row r="35" spans="1:5" ht="18.75">
      <c r="A35" s="323" t="s">
        <v>1056</v>
      </c>
      <c r="B35" s="322">
        <v>8</v>
      </c>
      <c r="C35" s="322">
        <v>28</v>
      </c>
      <c r="D35" s="355" t="s">
        <v>630</v>
      </c>
    </row>
    <row r="36" spans="1:5" ht="18.75">
      <c r="A36" s="327" t="s">
        <v>1077</v>
      </c>
      <c r="B36" s="322">
        <v>9</v>
      </c>
      <c r="C36" s="322">
        <v>29</v>
      </c>
      <c r="D36" s="355" t="s">
        <v>1079</v>
      </c>
    </row>
    <row r="37" spans="1:5" ht="18.75">
      <c r="A37" s="325" t="s">
        <v>1058</v>
      </c>
      <c r="B37" s="322">
        <v>10</v>
      </c>
      <c r="C37" s="322">
        <v>30</v>
      </c>
      <c r="D37" s="355" t="s">
        <v>1080</v>
      </c>
    </row>
    <row r="38" spans="1:5" ht="18.75">
      <c r="A38" s="318" t="s">
        <v>1081</v>
      </c>
      <c r="B38" s="318"/>
      <c r="C38" s="318"/>
      <c r="D38" s="356"/>
    </row>
    <row r="39" spans="1:5" ht="18.75">
      <c r="A39" s="320" t="s">
        <v>370</v>
      </c>
      <c r="B39" s="320" t="s">
        <v>1053</v>
      </c>
      <c r="C39" s="320" t="s">
        <v>1054</v>
      </c>
      <c r="D39" s="354"/>
    </row>
    <row r="40" spans="1:5" ht="18.75">
      <c r="A40" s="321" t="s">
        <v>324</v>
      </c>
      <c r="B40" s="322">
        <v>1</v>
      </c>
      <c r="C40" s="322">
        <v>31</v>
      </c>
      <c r="D40" s="355" t="s">
        <v>188</v>
      </c>
    </row>
    <row r="41" spans="1:5" ht="18.75">
      <c r="A41" s="325" t="s">
        <v>1058</v>
      </c>
      <c r="B41" s="322">
        <v>2</v>
      </c>
      <c r="C41" s="322">
        <v>32</v>
      </c>
      <c r="D41" s="355" t="s">
        <v>92</v>
      </c>
    </row>
    <row r="42" spans="1:5" ht="18.75">
      <c r="A42" s="324" t="s">
        <v>299</v>
      </c>
      <c r="B42" s="322">
        <v>3</v>
      </c>
      <c r="C42" s="322">
        <v>33</v>
      </c>
      <c r="D42" s="355" t="s">
        <v>272</v>
      </c>
    </row>
    <row r="43" spans="1:5" ht="18.75">
      <c r="A43" s="327" t="s">
        <v>1077</v>
      </c>
      <c r="B43" s="322">
        <v>4</v>
      </c>
      <c r="C43" s="322">
        <v>34</v>
      </c>
      <c r="D43" s="355" t="s">
        <v>1082</v>
      </c>
      <c r="E43" t="s">
        <v>1083</v>
      </c>
    </row>
    <row r="44" spans="1:5" ht="18.75">
      <c r="A44" s="326" t="s">
        <v>1061</v>
      </c>
      <c r="B44" s="322">
        <v>5</v>
      </c>
      <c r="C44" s="322">
        <v>35</v>
      </c>
      <c r="D44" s="355" t="s">
        <v>1084</v>
      </c>
    </row>
    <row r="45" spans="1:5" ht="18.75">
      <c r="A45" s="328" t="s">
        <v>1085</v>
      </c>
      <c r="B45" s="322">
        <v>6</v>
      </c>
      <c r="C45" s="322">
        <v>36</v>
      </c>
      <c r="D45" s="355" t="s">
        <v>1086</v>
      </c>
    </row>
    <row r="46" spans="1:5" ht="18.75">
      <c r="A46" s="329" t="s">
        <v>1087</v>
      </c>
      <c r="B46" s="322">
        <v>7</v>
      </c>
      <c r="C46" s="322">
        <v>37</v>
      </c>
      <c r="D46" s="355" t="s">
        <v>1088</v>
      </c>
    </row>
    <row r="47" spans="1:5" ht="18.75">
      <c r="A47" s="323" t="s">
        <v>1056</v>
      </c>
      <c r="B47" s="322">
        <v>8</v>
      </c>
      <c r="C47" s="322">
        <v>38</v>
      </c>
      <c r="D47" s="355" t="s">
        <v>135</v>
      </c>
    </row>
    <row r="48" spans="1:5" ht="18.75">
      <c r="A48" s="330" t="s">
        <v>1089</v>
      </c>
      <c r="B48" s="322">
        <v>9</v>
      </c>
      <c r="C48" s="322">
        <v>39</v>
      </c>
      <c r="D48" s="355" t="s">
        <v>1090</v>
      </c>
    </row>
    <row r="49" spans="1:4" ht="18.75">
      <c r="A49" s="331" t="s">
        <v>1091</v>
      </c>
      <c r="B49" s="322">
        <v>10</v>
      </c>
      <c r="C49" s="322">
        <v>40</v>
      </c>
      <c r="D49" s="355" t="s">
        <v>1092</v>
      </c>
    </row>
    <row r="50" spans="1:4" ht="18.75">
      <c r="A50" s="318" t="s">
        <v>1093</v>
      </c>
      <c r="B50" s="318"/>
      <c r="C50" s="318"/>
      <c r="D50" s="356"/>
    </row>
    <row r="51" spans="1:4" ht="18.75">
      <c r="A51" s="320" t="s">
        <v>370</v>
      </c>
      <c r="B51" s="320" t="s">
        <v>1053</v>
      </c>
      <c r="C51" s="320" t="s">
        <v>1054</v>
      </c>
      <c r="D51" s="354"/>
    </row>
    <row r="52" spans="1:4" ht="18.75">
      <c r="A52" s="321" t="s">
        <v>324</v>
      </c>
      <c r="B52" s="322">
        <v>1</v>
      </c>
      <c r="C52" s="322">
        <v>41</v>
      </c>
      <c r="D52" s="355" t="s">
        <v>288</v>
      </c>
    </row>
    <row r="53" spans="1:4" ht="18.75">
      <c r="A53" s="325" t="s">
        <v>1058</v>
      </c>
      <c r="B53" s="322">
        <v>2</v>
      </c>
      <c r="C53" s="322">
        <v>42</v>
      </c>
      <c r="D53" s="355" t="s">
        <v>1094</v>
      </c>
    </row>
    <row r="54" spans="1:4" ht="18.75">
      <c r="A54" s="332" t="s">
        <v>299</v>
      </c>
      <c r="B54" s="333">
        <v>3</v>
      </c>
      <c r="C54" s="333">
        <v>43</v>
      </c>
      <c r="D54" s="357" t="s">
        <v>1095</v>
      </c>
    </row>
    <row r="55" spans="1:4" ht="18.75">
      <c r="A55" s="327" t="s">
        <v>1077</v>
      </c>
      <c r="B55" s="322">
        <v>4</v>
      </c>
      <c r="C55" s="322">
        <v>44</v>
      </c>
      <c r="D55" s="355" t="s">
        <v>1096</v>
      </c>
    </row>
    <row r="56" spans="1:4" ht="18.75">
      <c r="A56" s="326" t="s">
        <v>1061</v>
      </c>
      <c r="B56" s="322">
        <v>5</v>
      </c>
      <c r="C56" s="322">
        <v>45</v>
      </c>
      <c r="D56" s="355" t="s">
        <v>1097</v>
      </c>
    </row>
    <row r="57" spans="1:4" ht="18.75">
      <c r="A57" s="328" t="s">
        <v>1085</v>
      </c>
      <c r="B57" s="322">
        <v>6</v>
      </c>
      <c r="C57" s="322">
        <v>46</v>
      </c>
      <c r="D57" s="355" t="s">
        <v>663</v>
      </c>
    </row>
    <row r="58" spans="1:4" ht="18.75">
      <c r="A58" s="329" t="s">
        <v>1087</v>
      </c>
      <c r="B58" s="322">
        <v>7</v>
      </c>
      <c r="C58" s="322">
        <v>47</v>
      </c>
      <c r="D58" s="355" t="s">
        <v>31</v>
      </c>
    </row>
    <row r="59" spans="1:4" ht="18.75">
      <c r="A59" s="323" t="s">
        <v>1056</v>
      </c>
      <c r="B59" s="322">
        <v>8</v>
      </c>
      <c r="C59" s="322">
        <v>48</v>
      </c>
      <c r="D59" s="355" t="s">
        <v>125</v>
      </c>
    </row>
    <row r="60" spans="1:4" ht="18.75">
      <c r="A60" s="330" t="s">
        <v>1089</v>
      </c>
      <c r="B60" s="322">
        <v>9</v>
      </c>
      <c r="C60" s="322">
        <v>49</v>
      </c>
      <c r="D60" s="355" t="s">
        <v>1098</v>
      </c>
    </row>
    <row r="61" spans="1:4" ht="18.75">
      <c r="A61" s="331" t="s">
        <v>1091</v>
      </c>
      <c r="B61" s="322">
        <v>10</v>
      </c>
      <c r="C61" s="322">
        <v>50</v>
      </c>
      <c r="D61" s="355" t="s">
        <v>1099</v>
      </c>
    </row>
    <row r="62" spans="1:4" ht="18.75">
      <c r="A62" s="318" t="s">
        <v>1100</v>
      </c>
      <c r="B62" s="318"/>
      <c r="C62" s="318"/>
      <c r="D62" s="356"/>
    </row>
    <row r="63" spans="1:4" ht="18.75">
      <c r="A63" s="320" t="s">
        <v>370</v>
      </c>
      <c r="B63" s="320" t="s">
        <v>1053</v>
      </c>
      <c r="C63" s="320" t="s">
        <v>1054</v>
      </c>
      <c r="D63" s="354"/>
    </row>
    <row r="64" spans="1:4" ht="18.75">
      <c r="A64" s="321" t="s">
        <v>324</v>
      </c>
      <c r="B64" s="322">
        <v>1</v>
      </c>
      <c r="C64" s="322">
        <v>51</v>
      </c>
      <c r="D64" s="355" t="s">
        <v>174</v>
      </c>
    </row>
    <row r="65" spans="1:5" ht="18.75">
      <c r="A65" s="325" t="s">
        <v>1058</v>
      </c>
      <c r="B65" s="322">
        <v>2</v>
      </c>
      <c r="C65" s="322">
        <v>52</v>
      </c>
      <c r="D65" s="355" t="s">
        <v>1101</v>
      </c>
    </row>
    <row r="66" spans="1:5" ht="18.75">
      <c r="A66" s="332" t="s">
        <v>299</v>
      </c>
      <c r="B66" s="333">
        <v>3</v>
      </c>
      <c r="C66" s="333">
        <v>53</v>
      </c>
      <c r="D66" s="357" t="s">
        <v>0</v>
      </c>
    </row>
    <row r="67" spans="1:5" ht="18.75">
      <c r="A67" s="327" t="s">
        <v>1077</v>
      </c>
      <c r="B67" s="322">
        <v>4</v>
      </c>
      <c r="C67" s="322">
        <v>54</v>
      </c>
      <c r="D67" s="355" t="s">
        <v>1102</v>
      </c>
      <c r="E67" t="s">
        <v>1103</v>
      </c>
    </row>
    <row r="68" spans="1:5" ht="18.75">
      <c r="A68" s="326" t="s">
        <v>1061</v>
      </c>
      <c r="B68" s="322">
        <v>5</v>
      </c>
      <c r="C68" s="322">
        <v>55</v>
      </c>
      <c r="D68" s="355" t="s">
        <v>1104</v>
      </c>
    </row>
    <row r="69" spans="1:5" ht="18.75">
      <c r="A69" s="328" t="s">
        <v>1085</v>
      </c>
      <c r="B69" s="322">
        <v>6</v>
      </c>
      <c r="C69" s="322">
        <v>56</v>
      </c>
      <c r="D69" s="355" t="s">
        <v>1105</v>
      </c>
    </row>
    <row r="70" spans="1:5" ht="18.75">
      <c r="A70" s="329" t="s">
        <v>1087</v>
      </c>
      <c r="B70" s="322">
        <v>7</v>
      </c>
      <c r="C70" s="322">
        <v>57</v>
      </c>
      <c r="D70" s="355" t="s">
        <v>1106</v>
      </c>
      <c r="E70" t="s">
        <v>1107</v>
      </c>
    </row>
    <row r="71" spans="1:5" ht="18.75">
      <c r="A71" s="323" t="s">
        <v>1056</v>
      </c>
      <c r="B71" s="322">
        <v>8</v>
      </c>
      <c r="C71" s="322">
        <v>58</v>
      </c>
      <c r="D71" s="355" t="s">
        <v>1108</v>
      </c>
    </row>
    <row r="72" spans="1:5" ht="18.75">
      <c r="A72" s="330" t="s">
        <v>1089</v>
      </c>
      <c r="B72" s="322">
        <v>9</v>
      </c>
      <c r="C72" s="322">
        <v>59</v>
      </c>
      <c r="D72" s="355" t="s">
        <v>95</v>
      </c>
    </row>
    <row r="73" spans="1:5" ht="18.75">
      <c r="A73" s="331" t="s">
        <v>1091</v>
      </c>
      <c r="B73" s="322">
        <v>10</v>
      </c>
      <c r="C73" s="322">
        <v>60</v>
      </c>
      <c r="D73" s="358" t="s">
        <v>1109</v>
      </c>
    </row>
    <row r="74" spans="1:5" ht="18.75">
      <c r="A74" s="318" t="s">
        <v>1110</v>
      </c>
      <c r="B74" s="318"/>
      <c r="C74" s="318"/>
      <c r="D74" s="356"/>
    </row>
    <row r="75" spans="1:5" ht="18.75">
      <c r="A75" s="320" t="s">
        <v>370</v>
      </c>
      <c r="B75" s="320" t="s">
        <v>1053</v>
      </c>
      <c r="C75" s="320" t="s">
        <v>1054</v>
      </c>
      <c r="D75" s="354"/>
    </row>
    <row r="76" spans="1:5" ht="18.75">
      <c r="A76" s="334" t="s">
        <v>324</v>
      </c>
      <c r="B76" s="333">
        <v>1</v>
      </c>
      <c r="C76" s="333">
        <v>61</v>
      </c>
      <c r="D76" s="357" t="s">
        <v>1111</v>
      </c>
    </row>
    <row r="77" spans="1:5" ht="18.75">
      <c r="A77" s="325" t="s">
        <v>1058</v>
      </c>
      <c r="B77" s="322">
        <v>2</v>
      </c>
      <c r="C77" s="322">
        <v>62</v>
      </c>
      <c r="D77" s="358" t="s">
        <v>1112</v>
      </c>
    </row>
    <row r="78" spans="1:5" ht="18.75">
      <c r="A78" s="345" t="s">
        <v>1091</v>
      </c>
      <c r="B78" s="333">
        <v>3</v>
      </c>
      <c r="C78" s="333">
        <v>63</v>
      </c>
      <c r="D78" s="357">
        <v>4</v>
      </c>
    </row>
    <row r="79" spans="1:5" ht="18.75">
      <c r="A79" s="327" t="s">
        <v>1077</v>
      </c>
      <c r="B79" s="322">
        <v>4</v>
      </c>
      <c r="C79" s="322">
        <v>64</v>
      </c>
      <c r="D79" s="355" t="s">
        <v>285</v>
      </c>
    </row>
    <row r="80" spans="1:5" ht="18.75">
      <c r="A80" s="326" t="s">
        <v>1061</v>
      </c>
      <c r="B80" s="322">
        <v>5</v>
      </c>
      <c r="C80" s="322">
        <v>65</v>
      </c>
      <c r="D80" s="355" t="s">
        <v>1113</v>
      </c>
    </row>
    <row r="81" spans="1:4" ht="18.75">
      <c r="A81" s="328" t="s">
        <v>1085</v>
      </c>
      <c r="B81" s="322">
        <v>6</v>
      </c>
      <c r="C81" s="322">
        <v>66</v>
      </c>
      <c r="D81" s="355" t="s">
        <v>332</v>
      </c>
    </row>
    <row r="82" spans="1:4" ht="18.75">
      <c r="A82" s="329" t="s">
        <v>1087</v>
      </c>
      <c r="B82" s="322">
        <v>7</v>
      </c>
      <c r="C82" s="322">
        <v>67</v>
      </c>
      <c r="D82" s="355" t="s">
        <v>530</v>
      </c>
    </row>
    <row r="83" spans="1:4" ht="18.75">
      <c r="A83" s="323" t="s">
        <v>1056</v>
      </c>
      <c r="B83" s="322">
        <v>8</v>
      </c>
      <c r="C83" s="322">
        <v>68</v>
      </c>
      <c r="D83" s="355" t="s">
        <v>666</v>
      </c>
    </row>
    <row r="84" spans="1:4" ht="18.75">
      <c r="A84" s="330" t="s">
        <v>1089</v>
      </c>
      <c r="B84" s="322">
        <v>9</v>
      </c>
      <c r="C84" s="322">
        <v>69</v>
      </c>
      <c r="D84" s="355" t="s">
        <v>1114</v>
      </c>
    </row>
    <row r="85" spans="1:4" ht="18.75">
      <c r="A85" s="345" t="s">
        <v>1091</v>
      </c>
      <c r="B85" s="333">
        <v>10</v>
      </c>
      <c r="C85" s="333">
        <v>70</v>
      </c>
      <c r="D85" s="357">
        <v>5</v>
      </c>
    </row>
    <row r="86" spans="1:4" ht="18.75">
      <c r="A86" s="318" t="s">
        <v>1115</v>
      </c>
      <c r="B86" s="318"/>
      <c r="C86" s="318"/>
      <c r="D86" s="356"/>
    </row>
    <row r="87" spans="1:4" ht="18.75">
      <c r="A87" s="320" t="s">
        <v>370</v>
      </c>
      <c r="B87" s="320" t="s">
        <v>1053</v>
      </c>
      <c r="C87" s="320" t="s">
        <v>1054</v>
      </c>
      <c r="D87" s="354"/>
    </row>
    <row r="88" spans="1:4" ht="18.75">
      <c r="A88" s="334" t="s">
        <v>324</v>
      </c>
      <c r="B88" s="333">
        <v>1</v>
      </c>
      <c r="C88" s="333">
        <v>71</v>
      </c>
      <c r="D88" s="357"/>
    </row>
    <row r="89" spans="1:4" ht="18.75">
      <c r="A89" s="335" t="s">
        <v>1058</v>
      </c>
      <c r="B89" s="333">
        <v>2</v>
      </c>
      <c r="C89" s="333">
        <v>72</v>
      </c>
      <c r="D89" s="357"/>
    </row>
    <row r="90" spans="1:4" ht="18.75">
      <c r="A90" s="332" t="s">
        <v>299</v>
      </c>
      <c r="B90" s="333">
        <v>3</v>
      </c>
      <c r="C90" s="333">
        <v>73</v>
      </c>
      <c r="D90" s="357"/>
    </row>
    <row r="91" spans="1:4" ht="18.75">
      <c r="A91" s="327" t="s">
        <v>1077</v>
      </c>
      <c r="B91" s="322">
        <v>4</v>
      </c>
      <c r="C91" s="322">
        <v>74</v>
      </c>
      <c r="D91" s="355" t="s">
        <v>89</v>
      </c>
    </row>
    <row r="92" spans="1:4" ht="18.75">
      <c r="A92" s="338" t="s">
        <v>1061</v>
      </c>
      <c r="B92" s="333">
        <v>5</v>
      </c>
      <c r="C92" s="333">
        <v>75</v>
      </c>
      <c r="D92" s="357" t="s">
        <v>1116</v>
      </c>
    </row>
    <row r="93" spans="1:4" ht="18.75">
      <c r="A93" s="328" t="s">
        <v>1085</v>
      </c>
      <c r="B93" s="322">
        <v>6</v>
      </c>
      <c r="C93" s="322">
        <v>76</v>
      </c>
      <c r="D93" s="355" t="s">
        <v>1117</v>
      </c>
    </row>
    <row r="94" spans="1:4" ht="18.75">
      <c r="A94" s="329" t="s">
        <v>1087</v>
      </c>
      <c r="B94" s="322">
        <v>7</v>
      </c>
      <c r="C94" s="322">
        <v>77</v>
      </c>
      <c r="D94" s="357" t="s">
        <v>1118</v>
      </c>
    </row>
    <row r="95" spans="1:4" ht="18.75">
      <c r="A95" s="323" t="s">
        <v>1056</v>
      </c>
      <c r="B95" s="322">
        <v>8</v>
      </c>
      <c r="C95" s="322">
        <v>78</v>
      </c>
      <c r="D95" s="358" t="s">
        <v>1119</v>
      </c>
    </row>
    <row r="96" spans="1:4" ht="18.75">
      <c r="A96" s="330" t="s">
        <v>1089</v>
      </c>
      <c r="B96" s="322">
        <v>9</v>
      </c>
      <c r="C96" s="322">
        <v>79</v>
      </c>
      <c r="D96" s="355" t="s">
        <v>532</v>
      </c>
    </row>
    <row r="97" spans="1:4" ht="18.75">
      <c r="A97" s="345" t="s">
        <v>1091</v>
      </c>
      <c r="B97" s="333">
        <v>10</v>
      </c>
      <c r="C97" s="333">
        <v>80</v>
      </c>
      <c r="D97" s="357" t="s">
        <v>1120</v>
      </c>
    </row>
    <row r="98" spans="1:4" ht="18.75">
      <c r="A98" s="318" t="s">
        <v>1121</v>
      </c>
      <c r="B98" s="318"/>
      <c r="C98" s="318"/>
      <c r="D98" s="356"/>
    </row>
    <row r="99" spans="1:4" ht="18.75">
      <c r="A99" s="320" t="s">
        <v>370</v>
      </c>
      <c r="B99" s="320" t="s">
        <v>1053</v>
      </c>
      <c r="C99" s="320" t="s">
        <v>1054</v>
      </c>
      <c r="D99" s="354"/>
    </row>
    <row r="100" spans="1:4" ht="18.75">
      <c r="A100" s="334" t="s">
        <v>324</v>
      </c>
      <c r="B100" s="333">
        <v>1</v>
      </c>
      <c r="C100" s="333">
        <v>81</v>
      </c>
      <c r="D100" s="357"/>
    </row>
    <row r="101" spans="1:4" ht="18.75">
      <c r="A101" s="335" t="s">
        <v>1058</v>
      </c>
      <c r="B101" s="333">
        <v>2</v>
      </c>
      <c r="C101" s="333">
        <v>82</v>
      </c>
      <c r="D101" s="357"/>
    </row>
    <row r="102" spans="1:4" ht="18.75">
      <c r="A102" s="332" t="s">
        <v>299</v>
      </c>
      <c r="B102" s="333">
        <v>3</v>
      </c>
      <c r="C102" s="333">
        <v>83</v>
      </c>
      <c r="D102" s="357"/>
    </row>
    <row r="103" spans="1:4" ht="18.75">
      <c r="A103" s="336" t="s">
        <v>1122</v>
      </c>
      <c r="B103" s="337">
        <v>4</v>
      </c>
      <c r="C103" s="337">
        <v>84</v>
      </c>
      <c r="D103" s="355" t="s">
        <v>121</v>
      </c>
    </row>
    <row r="104" spans="1:4" ht="18.75">
      <c r="A104" s="338" t="s">
        <v>1061</v>
      </c>
      <c r="B104" s="333">
        <v>5</v>
      </c>
      <c r="C104" s="333">
        <v>85</v>
      </c>
      <c r="D104" s="357"/>
    </row>
    <row r="105" spans="1:4" ht="18.75">
      <c r="A105" s="328" t="s">
        <v>1085</v>
      </c>
      <c r="B105" s="322">
        <v>6</v>
      </c>
      <c r="C105" s="322">
        <v>86</v>
      </c>
      <c r="D105" s="357">
        <v>6</v>
      </c>
    </row>
    <row r="106" spans="1:4" ht="18.75">
      <c r="A106" s="342" t="s">
        <v>1087</v>
      </c>
      <c r="B106" s="333">
        <v>7</v>
      </c>
      <c r="C106" s="333">
        <v>87</v>
      </c>
      <c r="D106" s="357" t="s">
        <v>1120</v>
      </c>
    </row>
    <row r="107" spans="1:4" ht="18.75">
      <c r="A107" s="339" t="s">
        <v>1056</v>
      </c>
      <c r="B107" s="333">
        <v>8</v>
      </c>
      <c r="C107" s="333">
        <v>88</v>
      </c>
      <c r="D107" s="357"/>
    </row>
    <row r="108" spans="1:4" ht="18.75">
      <c r="A108" s="330" t="s">
        <v>1089</v>
      </c>
      <c r="B108" s="322">
        <v>9</v>
      </c>
      <c r="C108" s="322">
        <v>89</v>
      </c>
      <c r="D108" s="357">
        <v>6</v>
      </c>
    </row>
    <row r="109" spans="1:4" ht="18.75">
      <c r="A109" s="340" t="s">
        <v>1091</v>
      </c>
      <c r="B109" s="341">
        <v>10</v>
      </c>
      <c r="C109" s="341">
        <v>90</v>
      </c>
      <c r="D109" s="359"/>
    </row>
    <row r="110" spans="1:4" ht="18.75">
      <c r="A110" s="318" t="s">
        <v>1123</v>
      </c>
      <c r="B110" s="318"/>
      <c r="C110" s="318"/>
      <c r="D110" s="356"/>
    </row>
    <row r="111" spans="1:4" ht="18.75">
      <c r="A111" s="320" t="s">
        <v>370</v>
      </c>
      <c r="B111" s="320" t="s">
        <v>1053</v>
      </c>
      <c r="C111" s="320" t="s">
        <v>1054</v>
      </c>
      <c r="D111" s="354"/>
    </row>
    <row r="112" spans="1:4" ht="18.75">
      <c r="A112" s="334" t="s">
        <v>324</v>
      </c>
      <c r="B112" s="333">
        <v>1</v>
      </c>
      <c r="C112" s="333">
        <v>91</v>
      </c>
      <c r="D112" s="357"/>
    </row>
    <row r="113" spans="1:4" ht="18.75">
      <c r="A113" s="335" t="s">
        <v>1058</v>
      </c>
      <c r="B113" s="333">
        <v>2</v>
      </c>
      <c r="C113" s="333">
        <v>92</v>
      </c>
      <c r="D113" s="357"/>
    </row>
    <row r="114" spans="1:4" ht="18.75">
      <c r="A114" s="332" t="s">
        <v>299</v>
      </c>
      <c r="B114" s="333">
        <v>3</v>
      </c>
      <c r="C114" s="333">
        <v>93</v>
      </c>
      <c r="D114" s="357"/>
    </row>
    <row r="115" spans="1:4" ht="18.75">
      <c r="A115" s="327" t="s">
        <v>1077</v>
      </c>
      <c r="B115" s="322">
        <v>4</v>
      </c>
      <c r="C115" s="322">
        <v>94</v>
      </c>
      <c r="D115" s="358" t="s">
        <v>1124</v>
      </c>
    </row>
    <row r="116" spans="1:4" ht="18.75">
      <c r="A116" s="338" t="s">
        <v>1061</v>
      </c>
      <c r="B116" s="333">
        <v>5</v>
      </c>
      <c r="C116" s="333">
        <v>95</v>
      </c>
      <c r="D116" s="357"/>
    </row>
    <row r="117" spans="1:4" ht="18.75">
      <c r="A117" s="328" t="s">
        <v>1085</v>
      </c>
      <c r="B117" s="322">
        <v>6</v>
      </c>
      <c r="C117" s="322">
        <v>96</v>
      </c>
      <c r="D117" s="357" t="s">
        <v>1125</v>
      </c>
    </row>
    <row r="118" spans="1:4" ht="18.75">
      <c r="A118" s="342" t="s">
        <v>1087</v>
      </c>
      <c r="B118" s="333">
        <v>7</v>
      </c>
      <c r="C118" s="333">
        <v>97</v>
      </c>
      <c r="D118" s="357"/>
    </row>
    <row r="119" spans="1:4" ht="18.75">
      <c r="A119" s="339" t="s">
        <v>1056</v>
      </c>
      <c r="B119" s="333">
        <v>8</v>
      </c>
      <c r="C119" s="333">
        <v>98</v>
      </c>
      <c r="D119" s="357"/>
    </row>
    <row r="120" spans="1:4" ht="18.75">
      <c r="A120" s="330" t="s">
        <v>1089</v>
      </c>
      <c r="B120" s="322">
        <v>9</v>
      </c>
      <c r="C120" s="322">
        <v>99</v>
      </c>
      <c r="D120" s="357">
        <v>7</v>
      </c>
    </row>
    <row r="121" spans="1:4" ht="18.75">
      <c r="A121" s="340" t="s">
        <v>1091</v>
      </c>
      <c r="B121" s="341">
        <v>10</v>
      </c>
      <c r="C121" s="341">
        <v>100</v>
      </c>
      <c r="D121" s="359"/>
    </row>
    <row r="122" spans="1:4" ht="18.75">
      <c r="A122" s="318" t="s">
        <v>1126</v>
      </c>
      <c r="B122" s="318"/>
      <c r="C122" s="318"/>
      <c r="D122" s="356"/>
    </row>
    <row r="123" spans="1:4" ht="18.75">
      <c r="A123" s="320" t="s">
        <v>370</v>
      </c>
      <c r="B123" s="320" t="s">
        <v>1053</v>
      </c>
      <c r="C123" s="320" t="s">
        <v>1054</v>
      </c>
      <c r="D123" s="354"/>
    </row>
    <row r="124" spans="1:4" ht="18.75">
      <c r="A124" s="334" t="s">
        <v>324</v>
      </c>
      <c r="B124" s="333">
        <v>1</v>
      </c>
      <c r="C124" s="333">
        <v>101</v>
      </c>
      <c r="D124" s="357"/>
    </row>
    <row r="125" spans="1:4" ht="18.75">
      <c r="A125" s="335" t="s">
        <v>1058</v>
      </c>
      <c r="B125" s="333">
        <v>2</v>
      </c>
      <c r="C125" s="333">
        <v>102</v>
      </c>
      <c r="D125" s="357"/>
    </row>
    <row r="126" spans="1:4" ht="18.75">
      <c r="A126" s="332" t="s">
        <v>299</v>
      </c>
      <c r="B126" s="333">
        <v>3</v>
      </c>
      <c r="C126" s="333">
        <v>103</v>
      </c>
      <c r="D126" s="357"/>
    </row>
    <row r="127" spans="1:4" ht="18.75">
      <c r="A127" s="343" t="s">
        <v>1077</v>
      </c>
      <c r="B127" s="333">
        <v>4</v>
      </c>
      <c r="C127" s="333">
        <v>104</v>
      </c>
      <c r="D127" s="357" t="s">
        <v>0</v>
      </c>
    </row>
    <row r="128" spans="1:4" ht="18.75">
      <c r="A128" s="338" t="s">
        <v>1061</v>
      </c>
      <c r="B128" s="333">
        <v>5</v>
      </c>
      <c r="C128" s="333">
        <v>105</v>
      </c>
      <c r="D128" s="357"/>
    </row>
    <row r="129" spans="1:4" ht="18.75">
      <c r="A129" s="344" t="s">
        <v>1085</v>
      </c>
      <c r="B129" s="333">
        <v>6</v>
      </c>
      <c r="C129" s="333">
        <v>106</v>
      </c>
      <c r="D129" s="357" t="s">
        <v>1095</v>
      </c>
    </row>
    <row r="130" spans="1:4" ht="18.75">
      <c r="A130" s="342" t="s">
        <v>1087</v>
      </c>
      <c r="B130" s="333">
        <v>7</v>
      </c>
      <c r="C130" s="333">
        <v>107</v>
      </c>
      <c r="D130" s="357"/>
    </row>
    <row r="131" spans="1:4" ht="18.75">
      <c r="A131" s="339" t="s">
        <v>1056</v>
      </c>
      <c r="B131" s="333">
        <v>8</v>
      </c>
      <c r="C131" s="333">
        <v>108</v>
      </c>
      <c r="D131" s="357"/>
    </row>
    <row r="132" spans="1:4" ht="18.75">
      <c r="A132" s="330" t="s">
        <v>1089</v>
      </c>
      <c r="B132" s="322">
        <v>9</v>
      </c>
      <c r="C132" s="322">
        <v>109</v>
      </c>
      <c r="D132" s="357">
        <v>8</v>
      </c>
    </row>
    <row r="133" spans="1:4" ht="18.75">
      <c r="A133" s="340" t="s">
        <v>1091</v>
      </c>
      <c r="B133" s="341">
        <v>10</v>
      </c>
      <c r="C133" s="341">
        <v>110</v>
      </c>
      <c r="D133" s="359"/>
    </row>
    <row r="134" spans="1:4" ht="18.75">
      <c r="A134" s="318" t="s">
        <v>1127</v>
      </c>
      <c r="B134" s="318"/>
      <c r="C134" s="318"/>
      <c r="D134" s="356"/>
    </row>
    <row r="135" spans="1:4" ht="18.75">
      <c r="A135" s="320" t="s">
        <v>370</v>
      </c>
      <c r="B135" s="320" t="s">
        <v>1053</v>
      </c>
      <c r="C135" s="320" t="s">
        <v>1054</v>
      </c>
      <c r="D135" s="354"/>
    </row>
    <row r="136" spans="1:4" ht="18.75">
      <c r="A136" s="334" t="s">
        <v>324</v>
      </c>
      <c r="B136" s="333">
        <v>1</v>
      </c>
      <c r="C136" s="333">
        <v>111</v>
      </c>
      <c r="D136" s="357"/>
    </row>
    <row r="137" spans="1:4" ht="18.75">
      <c r="A137" s="335" t="s">
        <v>1058</v>
      </c>
      <c r="B137" s="333">
        <v>2</v>
      </c>
      <c r="C137" s="333">
        <v>112</v>
      </c>
      <c r="D137" s="357"/>
    </row>
    <row r="138" spans="1:4" ht="18.75">
      <c r="A138" s="332" t="s">
        <v>299</v>
      </c>
      <c r="B138" s="333">
        <v>3</v>
      </c>
      <c r="C138" s="333">
        <v>113</v>
      </c>
      <c r="D138" s="357"/>
    </row>
    <row r="139" spans="1:4" ht="18.75">
      <c r="A139" s="343" t="s">
        <v>1077</v>
      </c>
      <c r="B139" s="333">
        <v>4</v>
      </c>
      <c r="C139" s="333">
        <v>114</v>
      </c>
      <c r="D139" s="357"/>
    </row>
    <row r="140" spans="1:4" ht="18.75">
      <c r="A140" s="338" t="s">
        <v>1061</v>
      </c>
      <c r="B140" s="333">
        <v>5</v>
      </c>
      <c r="C140" s="333">
        <v>115</v>
      </c>
      <c r="D140" s="357"/>
    </row>
    <row r="141" spans="1:4" ht="18.75">
      <c r="A141" s="344" t="s">
        <v>1085</v>
      </c>
      <c r="B141" s="333">
        <v>6</v>
      </c>
      <c r="C141" s="333">
        <v>116</v>
      </c>
      <c r="D141" s="357"/>
    </row>
    <row r="142" spans="1:4" ht="18.75">
      <c r="A142" s="342" t="s">
        <v>1087</v>
      </c>
      <c r="B142" s="333">
        <v>7</v>
      </c>
      <c r="C142" s="333">
        <v>117</v>
      </c>
      <c r="D142" s="357"/>
    </row>
    <row r="143" spans="1:4" ht="18.75">
      <c r="A143" s="339" t="s">
        <v>1056</v>
      </c>
      <c r="B143" s="333">
        <v>8</v>
      </c>
      <c r="C143" s="333">
        <v>118</v>
      </c>
      <c r="D143" s="357"/>
    </row>
    <row r="144" spans="1:4" ht="18.75">
      <c r="A144" s="346" t="s">
        <v>1089</v>
      </c>
      <c r="B144" s="333">
        <v>9</v>
      </c>
      <c r="C144" s="333">
        <v>119</v>
      </c>
      <c r="D144" s="357">
        <v>9</v>
      </c>
    </row>
    <row r="145" spans="1:4" ht="18.75">
      <c r="A145" s="340" t="s">
        <v>1091</v>
      </c>
      <c r="B145" s="341">
        <v>10</v>
      </c>
      <c r="C145" s="341">
        <v>120</v>
      </c>
      <c r="D145" s="359"/>
    </row>
    <row r="146" spans="1:4" ht="18.75">
      <c r="A146" s="318" t="s">
        <v>1128</v>
      </c>
      <c r="B146" s="318"/>
      <c r="C146" s="318"/>
      <c r="D146" s="356"/>
    </row>
    <row r="147" spans="1:4" ht="18.75">
      <c r="A147" s="320" t="s">
        <v>370</v>
      </c>
      <c r="B147" s="320" t="s">
        <v>1053</v>
      </c>
      <c r="C147" s="320" t="s">
        <v>1054</v>
      </c>
      <c r="D147" s="354"/>
    </row>
    <row r="148" spans="1:4" ht="18.75">
      <c r="A148" s="346" t="s">
        <v>1089</v>
      </c>
      <c r="B148" s="333">
        <v>1</v>
      </c>
      <c r="C148" s="333">
        <v>121</v>
      </c>
      <c r="D148" s="357" t="s">
        <v>1116</v>
      </c>
    </row>
  </sheetData>
  <pageMargins left="0.7" right="0.7" top="0.75" bottom="0.75" header="0.3" footer="0.3"/>
  <pageSetup scale="82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C6B1-CD46-4C55-B879-E1A64C8CB65B}">
  <sheetPr codeName="Sheet7"/>
  <dimension ref="A1:M26"/>
  <sheetViews>
    <sheetView zoomScale="90" zoomScaleNormal="90" workbookViewId="0">
      <selection activeCell="H5" sqref="H5"/>
    </sheetView>
  </sheetViews>
  <sheetFormatPr defaultRowHeight="15"/>
  <cols>
    <col min="1" max="1" width="6.7109375" bestFit="1" customWidth="1"/>
    <col min="2" max="11" width="17.7109375" customWidth="1"/>
  </cols>
  <sheetData>
    <row r="1" spans="1:13">
      <c r="A1" s="4" t="s">
        <v>231</v>
      </c>
      <c r="B1" s="5" t="s">
        <v>232</v>
      </c>
      <c r="C1" s="5" t="s">
        <v>233</v>
      </c>
      <c r="D1" s="5" t="s">
        <v>234</v>
      </c>
      <c r="E1" s="6" t="s">
        <v>235</v>
      </c>
      <c r="F1" s="5" t="s">
        <v>236</v>
      </c>
      <c r="G1" s="5" t="s">
        <v>237</v>
      </c>
      <c r="H1" s="5" t="s">
        <v>238</v>
      </c>
      <c r="I1" s="5" t="s">
        <v>239</v>
      </c>
      <c r="J1" s="5" t="s">
        <v>240</v>
      </c>
      <c r="K1" s="5" t="s">
        <v>241</v>
      </c>
    </row>
    <row r="2" spans="1:13" ht="40.5" customHeight="1">
      <c r="A2" s="3">
        <v>1</v>
      </c>
      <c r="B2" s="115" t="s">
        <v>242</v>
      </c>
      <c r="C2" s="115" t="s">
        <v>119</v>
      </c>
      <c r="D2" s="116" t="s">
        <v>243</v>
      </c>
      <c r="E2" s="115" t="s">
        <v>244</v>
      </c>
      <c r="F2" s="115" t="s">
        <v>245</v>
      </c>
      <c r="G2" s="115" t="s">
        <v>19</v>
      </c>
      <c r="H2" s="115" t="s">
        <v>246</v>
      </c>
      <c r="I2" s="116" t="s">
        <v>247</v>
      </c>
      <c r="J2" s="116" t="s">
        <v>248</v>
      </c>
      <c r="K2" s="116" t="s">
        <v>249</v>
      </c>
    </row>
    <row r="3" spans="1:13" ht="39">
      <c r="A3" s="3">
        <v>2</v>
      </c>
      <c r="B3" s="115" t="s">
        <v>61</v>
      </c>
      <c r="C3" s="116" t="s">
        <v>250</v>
      </c>
      <c r="D3" s="115" t="s">
        <v>251</v>
      </c>
      <c r="E3" s="116" t="s">
        <v>252</v>
      </c>
      <c r="F3" s="115" t="s">
        <v>253</v>
      </c>
      <c r="G3" s="115" t="s">
        <v>254</v>
      </c>
      <c r="H3" s="115" t="s">
        <v>58</v>
      </c>
      <c r="I3" s="115" t="s">
        <v>122</v>
      </c>
      <c r="J3" s="115" t="s">
        <v>255</v>
      </c>
      <c r="K3" s="116" t="s">
        <v>256</v>
      </c>
    </row>
    <row r="4" spans="1:13" ht="40.5" customHeight="1">
      <c r="A4" s="3">
        <v>3</v>
      </c>
      <c r="B4" s="115" t="s">
        <v>257</v>
      </c>
      <c r="C4" s="116" t="s">
        <v>258</v>
      </c>
      <c r="D4" s="116" t="s">
        <v>259</v>
      </c>
      <c r="E4" s="116" t="s">
        <v>260</v>
      </c>
      <c r="F4" s="116" t="s">
        <v>261</v>
      </c>
      <c r="G4" s="115" t="s">
        <v>262</v>
      </c>
      <c r="H4" s="115" t="s">
        <v>263</v>
      </c>
      <c r="I4" s="116" t="s">
        <v>264</v>
      </c>
      <c r="J4" s="115" t="s">
        <v>174</v>
      </c>
      <c r="K4" s="116" t="s">
        <v>265</v>
      </c>
    </row>
    <row r="5" spans="1:13" ht="40.5" customHeight="1">
      <c r="A5" s="3">
        <v>4</v>
      </c>
      <c r="B5" s="115" t="s">
        <v>124</v>
      </c>
      <c r="C5" s="115" t="s">
        <v>266</v>
      </c>
      <c r="D5" s="115" t="s">
        <v>267</v>
      </c>
      <c r="E5" s="115" t="s">
        <v>69</v>
      </c>
      <c r="F5" s="115" t="s">
        <v>268</v>
      </c>
      <c r="G5" s="115" t="s">
        <v>269</v>
      </c>
      <c r="H5" s="116" t="s">
        <v>270</v>
      </c>
      <c r="I5" s="116" t="s">
        <v>271</v>
      </c>
      <c r="J5" s="115" t="s">
        <v>272</v>
      </c>
      <c r="K5" s="116" t="s">
        <v>273</v>
      </c>
      <c r="M5" t="s">
        <v>0</v>
      </c>
    </row>
    <row r="6" spans="1:13" ht="40.5" customHeight="1">
      <c r="A6" s="3">
        <v>5</v>
      </c>
      <c r="B6" s="115" t="s">
        <v>158</v>
      </c>
      <c r="C6" s="116" t="s">
        <v>274</v>
      </c>
      <c r="D6" s="149" t="s">
        <v>275</v>
      </c>
      <c r="E6" s="115" t="s">
        <v>276</v>
      </c>
      <c r="F6" s="115" t="s">
        <v>277</v>
      </c>
      <c r="G6" s="115" t="s">
        <v>278</v>
      </c>
      <c r="H6" s="149"/>
      <c r="I6" s="115" t="s">
        <v>279</v>
      </c>
      <c r="J6" s="115" t="s">
        <v>280</v>
      </c>
      <c r="K6" s="116" t="s">
        <v>281</v>
      </c>
    </row>
    <row r="7" spans="1:13" ht="40.5" customHeight="1">
      <c r="A7" s="3">
        <v>6</v>
      </c>
      <c r="B7" s="115" t="s">
        <v>83</v>
      </c>
      <c r="C7" s="149"/>
      <c r="D7" s="115" t="s">
        <v>134</v>
      </c>
      <c r="E7" s="149" t="s">
        <v>282</v>
      </c>
      <c r="F7" s="115" t="s">
        <v>145</v>
      </c>
      <c r="G7" s="149" t="s">
        <v>282</v>
      </c>
      <c r="H7" s="149"/>
      <c r="I7" s="115" t="s">
        <v>283</v>
      </c>
      <c r="J7" s="115" t="s">
        <v>284</v>
      </c>
      <c r="K7" s="115" t="s">
        <v>285</v>
      </c>
    </row>
    <row r="8" spans="1:13" ht="40.5" customHeight="1">
      <c r="A8" s="3">
        <v>7</v>
      </c>
      <c r="B8" s="115" t="s">
        <v>157</v>
      </c>
      <c r="C8" s="149"/>
      <c r="D8" s="115" t="s">
        <v>286</v>
      </c>
      <c r="E8" s="150"/>
      <c r="F8" s="115" t="s">
        <v>287</v>
      </c>
      <c r="G8" s="149"/>
      <c r="H8" s="149"/>
      <c r="I8" s="115" t="s">
        <v>288</v>
      </c>
      <c r="J8" s="149" t="s">
        <v>289</v>
      </c>
      <c r="K8" s="115" t="s">
        <v>290</v>
      </c>
    </row>
    <row r="9" spans="1:13" ht="40.5" customHeight="1">
      <c r="A9" s="3">
        <v>8</v>
      </c>
      <c r="B9" s="115" t="s">
        <v>291</v>
      </c>
      <c r="C9" s="149"/>
      <c r="D9" s="115" t="s">
        <v>292</v>
      </c>
      <c r="E9" s="149"/>
      <c r="F9" s="115" t="s">
        <v>149</v>
      </c>
      <c r="G9" s="149"/>
      <c r="H9" s="149"/>
      <c r="I9" s="115" t="s">
        <v>293</v>
      </c>
      <c r="J9" s="149"/>
      <c r="K9" s="149">
        <v>5</v>
      </c>
    </row>
    <row r="10" spans="1:13" ht="40.5" customHeight="1">
      <c r="A10" s="3">
        <v>9</v>
      </c>
      <c r="B10" s="149"/>
      <c r="C10" s="149"/>
      <c r="D10" s="115" t="s">
        <v>294</v>
      </c>
      <c r="E10" s="149"/>
      <c r="F10" s="115" t="s">
        <v>295</v>
      </c>
      <c r="G10" s="149"/>
      <c r="H10" s="149"/>
      <c r="I10" s="149">
        <v>7</v>
      </c>
      <c r="J10" s="149"/>
      <c r="K10" s="149" t="s">
        <v>289</v>
      </c>
    </row>
    <row r="11" spans="1:13" ht="40.5" customHeight="1">
      <c r="A11" s="3">
        <v>10</v>
      </c>
      <c r="B11" s="149"/>
      <c r="C11" s="149"/>
      <c r="D11" s="115" t="s">
        <v>296</v>
      </c>
      <c r="E11" s="149"/>
      <c r="F11" s="115" t="s">
        <v>297</v>
      </c>
      <c r="G11" s="149"/>
      <c r="H11" s="149"/>
      <c r="I11" s="149" t="s">
        <v>289</v>
      </c>
      <c r="J11" s="149"/>
      <c r="K11" s="149"/>
    </row>
    <row r="12" spans="1:13" ht="40.5" customHeight="1">
      <c r="A12" s="3">
        <v>11</v>
      </c>
      <c r="B12" s="149"/>
      <c r="C12" s="149"/>
      <c r="D12" s="149" t="s">
        <v>282</v>
      </c>
      <c r="E12" s="149"/>
      <c r="F12" s="149"/>
      <c r="G12" s="149"/>
      <c r="H12" s="149"/>
      <c r="I12" s="149"/>
      <c r="J12" s="149"/>
      <c r="K12" s="149"/>
    </row>
    <row r="13" spans="1:13" ht="40.5" customHeight="1">
      <c r="A13" s="3">
        <v>12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</row>
    <row r="14" spans="1:13" ht="40.5" customHeight="1">
      <c r="A14" s="3">
        <v>13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</row>
    <row r="15" spans="1:13" ht="40.5" customHeight="1">
      <c r="A15" s="3">
        <v>14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</row>
    <row r="16" spans="1:13" ht="40.5" customHeight="1">
      <c r="A16" s="3">
        <v>15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</row>
    <row r="17" spans="1:11" ht="40.5" customHeight="1">
      <c r="A17" s="3">
        <v>16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</row>
    <row r="19" spans="1:11">
      <c r="B19" t="s">
        <v>298</v>
      </c>
      <c r="G19" t="s">
        <v>0</v>
      </c>
    </row>
    <row r="20" spans="1:11">
      <c r="B20" t="s">
        <v>232</v>
      </c>
      <c r="G20" t="s">
        <v>0</v>
      </c>
    </row>
    <row r="21" spans="1:11">
      <c r="B21" t="s">
        <v>236</v>
      </c>
    </row>
    <row r="22" spans="1:11">
      <c r="B22" t="s">
        <v>240</v>
      </c>
    </row>
    <row r="23" spans="1:11">
      <c r="B23" t="s">
        <v>234</v>
      </c>
    </row>
    <row r="24" spans="1:11">
      <c r="B24" t="s">
        <v>237</v>
      </c>
    </row>
    <row r="25" spans="1:11">
      <c r="B25" t="s">
        <v>233</v>
      </c>
    </row>
    <row r="26" spans="1:11">
      <c r="B26" t="s">
        <v>235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2C25-7418-4A82-B8A9-DC216E492CFB}">
  <sheetPr codeName="Sheet1"/>
  <dimension ref="A1:AM21"/>
  <sheetViews>
    <sheetView topLeftCell="N16" workbookViewId="0">
      <selection activeCell="Q21" sqref="Q21"/>
    </sheetView>
  </sheetViews>
  <sheetFormatPr defaultRowHeight="15"/>
  <cols>
    <col min="3" max="3" width="3.7109375" style="410" customWidth="1"/>
    <col min="6" max="6" width="3.7109375" style="410" customWidth="1"/>
    <col min="9" max="9" width="3.7109375" style="410" customWidth="1"/>
    <col min="12" max="12" width="3.7109375" style="410" customWidth="1"/>
    <col min="15" max="15" width="3.7109375" style="410" customWidth="1"/>
    <col min="18" max="18" width="3.7109375" style="410" customWidth="1"/>
    <col min="21" max="21" width="3.7109375" style="410" customWidth="1"/>
    <col min="24" max="24" width="3.7109375" style="410" customWidth="1"/>
    <col min="27" max="27" width="3.7109375" style="410" customWidth="1"/>
    <col min="30" max="30" width="9.140625" style="410"/>
  </cols>
  <sheetData>
    <row r="1" spans="1:39" s="365" customFormat="1">
      <c r="A1" s="365" t="s">
        <v>234</v>
      </c>
      <c r="C1" s="410"/>
      <c r="D1" s="365" t="s">
        <v>241</v>
      </c>
      <c r="F1" s="410"/>
      <c r="G1" s="365" t="s">
        <v>237</v>
      </c>
      <c r="I1" s="410"/>
      <c r="J1" s="365" t="s">
        <v>238</v>
      </c>
      <c r="L1" s="410" t="s">
        <v>0</v>
      </c>
      <c r="M1" s="365" t="s">
        <v>236</v>
      </c>
      <c r="O1" s="410"/>
      <c r="P1" s="365" t="s">
        <v>233</v>
      </c>
      <c r="R1" s="410"/>
      <c r="S1" s="365" t="s">
        <v>235</v>
      </c>
      <c r="U1" s="410"/>
      <c r="V1" s="365" t="s">
        <v>232</v>
      </c>
      <c r="X1" s="410"/>
      <c r="Y1" s="365" t="s">
        <v>239</v>
      </c>
      <c r="AA1" s="410"/>
      <c r="AB1" s="365" t="s">
        <v>240</v>
      </c>
      <c r="AD1" s="410"/>
      <c r="AE1" s="2"/>
      <c r="AF1" s="2"/>
      <c r="AG1" s="2"/>
      <c r="AH1" s="2"/>
      <c r="AI1" s="2"/>
      <c r="AJ1" s="2"/>
      <c r="AK1" s="2"/>
      <c r="AL1" s="2"/>
      <c r="AM1" s="2"/>
    </row>
    <row r="2" spans="1:39" ht="15.75" thickBot="1">
      <c r="A2" s="361" t="s">
        <v>461</v>
      </c>
      <c r="B2" s="361" t="s">
        <v>462</v>
      </c>
      <c r="D2" s="361" t="s">
        <v>461</v>
      </c>
      <c r="E2" s="361" t="s">
        <v>462</v>
      </c>
      <c r="G2" s="361" t="s">
        <v>461</v>
      </c>
      <c r="H2" s="361" t="s">
        <v>462</v>
      </c>
      <c r="J2" s="361" t="s">
        <v>461</v>
      </c>
      <c r="K2" s="361" t="s">
        <v>462</v>
      </c>
      <c r="M2" s="361" t="s">
        <v>461</v>
      </c>
      <c r="N2" s="361" t="s">
        <v>462</v>
      </c>
      <c r="P2" s="361" t="s">
        <v>461</v>
      </c>
      <c r="Q2" s="361" t="s">
        <v>462</v>
      </c>
      <c r="S2" s="361" t="s">
        <v>461</v>
      </c>
      <c r="T2" s="361" t="s">
        <v>462</v>
      </c>
      <c r="V2" s="361" t="s">
        <v>461</v>
      </c>
      <c r="W2" s="361" t="s">
        <v>462</v>
      </c>
      <c r="Y2" s="361" t="s">
        <v>461</v>
      </c>
      <c r="Z2" s="361" t="s">
        <v>462</v>
      </c>
      <c r="AB2" s="361" t="s">
        <v>461</v>
      </c>
      <c r="AC2" s="361" t="s">
        <v>462</v>
      </c>
    </row>
    <row r="3" spans="1:39" ht="32.25" thickBot="1">
      <c r="A3" s="362" t="s">
        <v>1129</v>
      </c>
      <c r="B3" s="363">
        <v>1</v>
      </c>
      <c r="D3" s="362" t="s">
        <v>1130</v>
      </c>
      <c r="E3" s="363">
        <v>1</v>
      </c>
      <c r="G3" s="362" t="s">
        <v>1131</v>
      </c>
      <c r="H3" s="363">
        <v>1</v>
      </c>
      <c r="J3" s="362" t="s">
        <v>1132</v>
      </c>
      <c r="K3" s="363">
        <v>1</v>
      </c>
      <c r="M3" s="362" t="s">
        <v>1133</v>
      </c>
      <c r="N3" s="363">
        <v>1</v>
      </c>
      <c r="P3" s="362" t="s">
        <v>1134</v>
      </c>
      <c r="Q3" s="363">
        <v>1</v>
      </c>
      <c r="S3" s="362" t="s">
        <v>1135</v>
      </c>
      <c r="T3" s="363">
        <v>2</v>
      </c>
      <c r="V3" s="362" t="s">
        <v>1136</v>
      </c>
      <c r="W3" s="363">
        <v>1</v>
      </c>
      <c r="Y3" s="362" t="s">
        <v>1137</v>
      </c>
      <c r="Z3" s="363">
        <v>1</v>
      </c>
      <c r="AB3" s="362" t="s">
        <v>1138</v>
      </c>
      <c r="AC3" s="363">
        <v>1</v>
      </c>
    </row>
    <row r="4" spans="1:39" ht="32.25" thickBot="1">
      <c r="A4" s="362" t="s">
        <v>1139</v>
      </c>
      <c r="B4" s="363">
        <v>2</v>
      </c>
      <c r="D4" s="362" t="s">
        <v>1140</v>
      </c>
      <c r="E4" s="363">
        <v>1</v>
      </c>
      <c r="G4" s="362" t="s">
        <v>1141</v>
      </c>
      <c r="H4" s="363">
        <v>1</v>
      </c>
      <c r="J4" s="362" t="s">
        <v>1142</v>
      </c>
      <c r="K4" s="363">
        <v>1</v>
      </c>
      <c r="M4" s="362" t="s">
        <v>1143</v>
      </c>
      <c r="N4" s="363">
        <v>1</v>
      </c>
      <c r="P4" s="362" t="s">
        <v>1144</v>
      </c>
      <c r="Q4" s="363">
        <v>1</v>
      </c>
      <c r="S4" s="362" t="s">
        <v>1145</v>
      </c>
      <c r="T4" s="363">
        <v>1</v>
      </c>
      <c r="V4" s="362" t="s">
        <v>1146</v>
      </c>
      <c r="W4" s="363">
        <v>1</v>
      </c>
      <c r="Y4" s="362" t="s">
        <v>1147</v>
      </c>
      <c r="Z4" s="363">
        <v>10</v>
      </c>
      <c r="AB4" s="362" t="s">
        <v>1148</v>
      </c>
      <c r="AC4" s="363">
        <v>1</v>
      </c>
    </row>
    <row r="5" spans="1:39" ht="41.25" thickBot="1">
      <c r="A5" s="362" t="s">
        <v>1149</v>
      </c>
      <c r="B5" s="363">
        <v>2</v>
      </c>
      <c r="D5" s="362" t="s">
        <v>1150</v>
      </c>
      <c r="E5" s="363">
        <v>5</v>
      </c>
      <c r="G5" s="362" t="s">
        <v>1151</v>
      </c>
      <c r="H5" s="363">
        <v>1</v>
      </c>
      <c r="J5" s="362" t="s">
        <v>1152</v>
      </c>
      <c r="K5" s="363">
        <v>2</v>
      </c>
      <c r="M5" s="362" t="s">
        <v>1153</v>
      </c>
      <c r="N5" s="363">
        <v>1</v>
      </c>
      <c r="P5" s="362" t="s">
        <v>1154</v>
      </c>
      <c r="Q5" s="363">
        <v>1</v>
      </c>
      <c r="S5" s="362" t="s">
        <v>1155</v>
      </c>
      <c r="T5" s="363">
        <v>1</v>
      </c>
      <c r="V5" s="362" t="s">
        <v>1156</v>
      </c>
      <c r="W5" s="363">
        <v>1</v>
      </c>
      <c r="Y5" s="362" t="s">
        <v>1157</v>
      </c>
      <c r="Z5" s="363">
        <v>1</v>
      </c>
      <c r="AB5" s="362" t="s">
        <v>1158</v>
      </c>
      <c r="AC5" s="363">
        <v>2</v>
      </c>
    </row>
    <row r="6" spans="1:39" ht="32.25" thickBot="1">
      <c r="A6" s="362" t="s">
        <v>1159</v>
      </c>
      <c r="B6" s="363">
        <v>1</v>
      </c>
      <c r="D6" s="362" t="s">
        <v>1160</v>
      </c>
      <c r="E6" s="363">
        <v>1</v>
      </c>
      <c r="G6" s="362" t="s">
        <v>1161</v>
      </c>
      <c r="H6" s="363">
        <v>1</v>
      </c>
      <c r="J6" s="362" t="s">
        <v>1162</v>
      </c>
      <c r="K6" s="363">
        <v>1</v>
      </c>
      <c r="M6" s="362" t="s">
        <v>1163</v>
      </c>
      <c r="N6" s="363">
        <v>1</v>
      </c>
      <c r="P6" s="362" t="s">
        <v>1164</v>
      </c>
      <c r="Q6" s="363">
        <v>2</v>
      </c>
      <c r="S6" s="362" t="s">
        <v>1165</v>
      </c>
      <c r="T6" s="363">
        <v>1</v>
      </c>
      <c r="V6" s="362" t="s">
        <v>1166</v>
      </c>
      <c r="W6" s="363">
        <v>2</v>
      </c>
      <c r="Y6" s="362" t="s">
        <v>1167</v>
      </c>
      <c r="Z6" s="363">
        <v>1</v>
      </c>
      <c r="AB6" s="362" t="s">
        <v>1168</v>
      </c>
      <c r="AC6" s="363">
        <v>1</v>
      </c>
    </row>
    <row r="7" spans="1:39" ht="32.25" thickBot="1">
      <c r="A7" s="362" t="s">
        <v>1169</v>
      </c>
      <c r="B7" s="363">
        <v>1</v>
      </c>
      <c r="D7" s="362" t="s">
        <v>1170</v>
      </c>
      <c r="E7" s="363">
        <v>1</v>
      </c>
      <c r="G7" s="362" t="s">
        <v>1171</v>
      </c>
      <c r="H7" s="363">
        <v>2</v>
      </c>
      <c r="J7" s="362" t="s">
        <v>1172</v>
      </c>
      <c r="K7" s="363">
        <v>1</v>
      </c>
      <c r="M7" s="362" t="s">
        <v>1173</v>
      </c>
      <c r="N7" s="363">
        <v>1</v>
      </c>
      <c r="P7" s="362" t="s">
        <v>1174</v>
      </c>
      <c r="Q7" s="363">
        <v>1</v>
      </c>
      <c r="S7" s="362" t="s">
        <v>1175</v>
      </c>
      <c r="T7" s="363">
        <v>1</v>
      </c>
      <c r="V7" s="362" t="s">
        <v>1176</v>
      </c>
      <c r="W7" s="363">
        <v>4</v>
      </c>
      <c r="Y7" s="362" t="s">
        <v>1177</v>
      </c>
      <c r="Z7" s="363">
        <v>1</v>
      </c>
      <c r="AB7" s="362" t="s">
        <v>1178</v>
      </c>
      <c r="AC7" s="363">
        <v>2</v>
      </c>
    </row>
    <row r="8" spans="1:39" ht="32.25" thickBot="1">
      <c r="A8" s="362" t="s">
        <v>1179</v>
      </c>
      <c r="B8" s="363">
        <v>4</v>
      </c>
      <c r="D8" s="362" t="s">
        <v>1180</v>
      </c>
      <c r="E8" s="363">
        <v>4</v>
      </c>
      <c r="G8" s="362" t="s">
        <v>1181</v>
      </c>
      <c r="H8" s="363">
        <v>1</v>
      </c>
      <c r="J8" s="362" t="s">
        <v>1182</v>
      </c>
      <c r="K8" s="363">
        <v>1</v>
      </c>
      <c r="M8" s="362" t="s">
        <v>1183</v>
      </c>
      <c r="N8" s="363">
        <v>4</v>
      </c>
      <c r="P8" s="362" t="s">
        <v>1184</v>
      </c>
      <c r="Q8" s="363">
        <v>4</v>
      </c>
      <c r="S8" s="362" t="s">
        <v>1185</v>
      </c>
      <c r="T8" s="363">
        <v>3</v>
      </c>
      <c r="V8" s="362" t="s">
        <v>1186</v>
      </c>
      <c r="W8" s="363">
        <v>2</v>
      </c>
      <c r="Y8" s="362" t="s">
        <v>1187</v>
      </c>
      <c r="Z8" s="363">
        <v>1</v>
      </c>
      <c r="AB8" s="362" t="s">
        <v>1188</v>
      </c>
      <c r="AC8" s="363">
        <v>1</v>
      </c>
    </row>
    <row r="9" spans="1:39" ht="32.25" thickBot="1">
      <c r="A9" s="362" t="s">
        <v>1189</v>
      </c>
      <c r="B9" s="363">
        <v>1</v>
      </c>
      <c r="D9" s="362" t="s">
        <v>1190</v>
      </c>
      <c r="E9" s="363">
        <v>9</v>
      </c>
      <c r="G9" s="362" t="s">
        <v>1191</v>
      </c>
      <c r="H9" s="363">
        <v>1</v>
      </c>
      <c r="J9" s="362" t="s">
        <v>1192</v>
      </c>
      <c r="K9" s="363">
        <v>1</v>
      </c>
      <c r="M9" s="362" t="s">
        <v>1193</v>
      </c>
      <c r="N9" s="363">
        <v>2</v>
      </c>
      <c r="P9" s="362" t="s">
        <v>1194</v>
      </c>
      <c r="Q9" s="363">
        <v>3</v>
      </c>
      <c r="S9" s="362" t="s">
        <v>1195</v>
      </c>
      <c r="T9" s="363">
        <v>6</v>
      </c>
      <c r="V9" s="362" t="s">
        <v>1196</v>
      </c>
      <c r="W9" s="363">
        <v>1</v>
      </c>
      <c r="Y9" s="362" t="s">
        <v>1197</v>
      </c>
      <c r="Z9" s="363">
        <v>1</v>
      </c>
      <c r="AB9" s="362" t="s">
        <v>1198</v>
      </c>
      <c r="AC9" s="363">
        <v>2</v>
      </c>
    </row>
    <row r="10" spans="1:39" ht="32.25" thickBot="1">
      <c r="A10" s="364" t="s">
        <v>1199</v>
      </c>
      <c r="B10" s="363">
        <v>2</v>
      </c>
      <c r="D10" s="364" t="s">
        <v>1200</v>
      </c>
      <c r="E10" s="363">
        <v>1</v>
      </c>
      <c r="G10" s="362" t="s">
        <v>1201</v>
      </c>
      <c r="H10" s="363">
        <v>2</v>
      </c>
      <c r="J10" s="362" t="s">
        <v>1202</v>
      </c>
      <c r="K10" s="363">
        <v>1</v>
      </c>
      <c r="M10" s="362" t="s">
        <v>1203</v>
      </c>
      <c r="N10" s="363">
        <v>6</v>
      </c>
      <c r="P10" s="362" t="s">
        <v>1204</v>
      </c>
      <c r="Q10" s="363">
        <v>1</v>
      </c>
      <c r="S10" s="362" t="s">
        <v>1205</v>
      </c>
      <c r="T10" s="363">
        <v>2</v>
      </c>
      <c r="V10" s="362" t="s">
        <v>1206</v>
      </c>
      <c r="W10" s="363">
        <v>1</v>
      </c>
      <c r="Y10" s="362" t="s">
        <v>1207</v>
      </c>
      <c r="Z10" s="363">
        <v>1</v>
      </c>
      <c r="AB10" s="362" t="s">
        <v>1208</v>
      </c>
      <c r="AC10" s="363">
        <v>2</v>
      </c>
    </row>
    <row r="11" spans="1:39" ht="32.25" thickBot="1">
      <c r="A11" s="362" t="s">
        <v>1209</v>
      </c>
      <c r="B11" s="363">
        <v>1</v>
      </c>
      <c r="D11" s="362" t="s">
        <v>1210</v>
      </c>
      <c r="E11" s="363">
        <v>1</v>
      </c>
      <c r="G11" s="362" t="s">
        <v>1211</v>
      </c>
      <c r="H11" s="363">
        <v>4</v>
      </c>
      <c r="J11" s="362" t="s">
        <v>1212</v>
      </c>
      <c r="K11" s="363">
        <v>2</v>
      </c>
      <c r="M11" s="362" t="s">
        <v>1213</v>
      </c>
      <c r="N11" s="363">
        <v>2</v>
      </c>
      <c r="P11" s="362" t="s">
        <v>1214</v>
      </c>
      <c r="Q11" s="363">
        <v>2</v>
      </c>
      <c r="S11" s="362" t="s">
        <v>1215</v>
      </c>
      <c r="T11" s="363">
        <v>1</v>
      </c>
      <c r="V11" s="362" t="s">
        <v>1216</v>
      </c>
      <c r="W11" s="363">
        <v>1</v>
      </c>
      <c r="Y11" s="362" t="s">
        <v>1217</v>
      </c>
      <c r="Z11" s="363">
        <v>1</v>
      </c>
      <c r="AB11" s="362" t="s">
        <v>1218</v>
      </c>
      <c r="AC11" s="363">
        <v>1</v>
      </c>
    </row>
    <row r="12" spans="1:39" ht="32.25" thickBot="1">
      <c r="A12" s="362" t="s">
        <v>1219</v>
      </c>
      <c r="B12" s="363">
        <v>1</v>
      </c>
      <c r="D12" s="362" t="s">
        <v>1220</v>
      </c>
      <c r="E12" s="363">
        <v>1</v>
      </c>
      <c r="G12" s="362" t="s">
        <v>1221</v>
      </c>
      <c r="H12" s="363">
        <v>1</v>
      </c>
      <c r="J12" s="362" t="s">
        <v>1222</v>
      </c>
      <c r="K12" s="363">
        <v>3</v>
      </c>
      <c r="M12" s="362" t="s">
        <v>1223</v>
      </c>
      <c r="N12" s="363">
        <v>1</v>
      </c>
      <c r="P12" s="362" t="s">
        <v>1224</v>
      </c>
      <c r="Q12" s="363">
        <v>1</v>
      </c>
      <c r="S12" s="362" t="s">
        <v>1225</v>
      </c>
      <c r="T12" s="363">
        <v>1</v>
      </c>
      <c r="V12" s="362" t="s">
        <v>1226</v>
      </c>
      <c r="W12" s="363">
        <v>1</v>
      </c>
      <c r="Y12" s="362" t="s">
        <v>1227</v>
      </c>
      <c r="Z12" s="363">
        <v>1</v>
      </c>
      <c r="AB12" s="362" t="s">
        <v>1228</v>
      </c>
      <c r="AC12" s="363">
        <v>1</v>
      </c>
    </row>
    <row r="13" spans="1:39" ht="41.25" thickBot="1">
      <c r="A13" s="362" t="s">
        <v>1229</v>
      </c>
      <c r="B13" s="363">
        <v>2</v>
      </c>
      <c r="D13" s="362" t="s">
        <v>1230</v>
      </c>
      <c r="E13" s="363">
        <v>1</v>
      </c>
      <c r="G13" s="362" t="s">
        <v>1231</v>
      </c>
      <c r="H13" s="363">
        <v>5</v>
      </c>
      <c r="J13" s="362" t="s">
        <v>1232</v>
      </c>
      <c r="K13" s="363">
        <v>1</v>
      </c>
      <c r="M13" s="362" t="s">
        <v>1233</v>
      </c>
      <c r="N13" s="363">
        <v>2</v>
      </c>
      <c r="P13" s="362" t="s">
        <v>1234</v>
      </c>
      <c r="Q13" s="363">
        <v>5</v>
      </c>
      <c r="S13" s="362" t="s">
        <v>1235</v>
      </c>
      <c r="T13" s="363">
        <v>1</v>
      </c>
      <c r="V13" s="362" t="s">
        <v>1236</v>
      </c>
      <c r="W13" s="363">
        <v>4</v>
      </c>
      <c r="Y13" s="362" t="s">
        <v>1237</v>
      </c>
      <c r="Z13" s="363">
        <v>2</v>
      </c>
      <c r="AB13" s="362" t="s">
        <v>1238</v>
      </c>
      <c r="AC13" s="363">
        <v>1</v>
      </c>
    </row>
    <row r="14" spans="1:39" ht="32.25" thickBot="1">
      <c r="A14" s="362" t="s">
        <v>1239</v>
      </c>
      <c r="B14" s="363">
        <v>2</v>
      </c>
      <c r="D14" s="362" t="s">
        <v>1240</v>
      </c>
      <c r="E14" s="363">
        <v>1</v>
      </c>
      <c r="G14" s="362" t="s">
        <v>1241</v>
      </c>
      <c r="H14" s="363">
        <v>2</v>
      </c>
      <c r="J14" s="362" t="s">
        <v>1242</v>
      </c>
      <c r="K14" s="363">
        <v>1</v>
      </c>
      <c r="M14" s="362" t="s">
        <v>1243</v>
      </c>
      <c r="N14" s="363">
        <v>1</v>
      </c>
      <c r="P14" s="362" t="s">
        <v>1244</v>
      </c>
      <c r="Q14" s="363">
        <v>1</v>
      </c>
      <c r="S14" s="362" t="s">
        <v>1245</v>
      </c>
      <c r="T14" s="363">
        <v>1</v>
      </c>
      <c r="V14" s="362" t="s">
        <v>1246</v>
      </c>
      <c r="W14" s="363">
        <v>4</v>
      </c>
      <c r="Y14" s="362" t="s">
        <v>1247</v>
      </c>
      <c r="Z14" s="363">
        <v>1</v>
      </c>
      <c r="AB14" s="362" t="s">
        <v>1248</v>
      </c>
      <c r="AC14" s="363">
        <v>5</v>
      </c>
    </row>
    <row r="15" spans="1:39" ht="32.25" thickBot="1">
      <c r="A15" s="362" t="s">
        <v>1249</v>
      </c>
      <c r="B15" s="363">
        <v>1</v>
      </c>
      <c r="D15" s="362" t="s">
        <v>1250</v>
      </c>
      <c r="E15" s="363">
        <v>1</v>
      </c>
      <c r="G15" s="362" t="s">
        <v>1251</v>
      </c>
      <c r="H15" s="363">
        <v>6</v>
      </c>
      <c r="J15" s="362" t="s">
        <v>1252</v>
      </c>
      <c r="K15" s="363">
        <v>2</v>
      </c>
      <c r="M15" s="362" t="s">
        <v>1253</v>
      </c>
      <c r="N15" s="363">
        <v>1</v>
      </c>
      <c r="P15" s="362" t="s">
        <v>1254</v>
      </c>
      <c r="Q15" s="363">
        <v>1</v>
      </c>
      <c r="S15" s="362" t="s">
        <v>1255</v>
      </c>
      <c r="T15" s="363">
        <v>2</v>
      </c>
      <c r="V15" s="362" t="s">
        <v>1256</v>
      </c>
      <c r="W15" s="363">
        <v>2</v>
      </c>
      <c r="Y15" s="362" t="s">
        <v>1257</v>
      </c>
      <c r="Z15" s="363">
        <v>1</v>
      </c>
      <c r="AB15" s="362" t="s">
        <v>1258</v>
      </c>
      <c r="AC15" s="363">
        <v>3</v>
      </c>
    </row>
    <row r="16" spans="1:39" ht="41.25" thickBot="1">
      <c r="A16" s="362" t="s">
        <v>1259</v>
      </c>
      <c r="B16" s="363">
        <v>1</v>
      </c>
      <c r="D16" s="362" t="s">
        <v>1260</v>
      </c>
      <c r="E16" s="363">
        <v>1</v>
      </c>
      <c r="G16" s="362" t="s">
        <v>1261</v>
      </c>
      <c r="H16" s="363">
        <v>1</v>
      </c>
      <c r="J16" s="362" t="s">
        <v>1262</v>
      </c>
      <c r="K16" s="363">
        <v>1</v>
      </c>
      <c r="M16" s="362" t="s">
        <v>1263</v>
      </c>
      <c r="N16" s="363">
        <v>2</v>
      </c>
      <c r="P16" s="362" t="s">
        <v>1264</v>
      </c>
      <c r="Q16" s="363">
        <v>2</v>
      </c>
      <c r="S16" s="362" t="s">
        <v>1265</v>
      </c>
      <c r="T16" s="363">
        <v>1</v>
      </c>
      <c r="V16" s="362" t="s">
        <v>1266</v>
      </c>
      <c r="W16" s="363">
        <v>1</v>
      </c>
      <c r="Y16" s="362" t="s">
        <v>1267</v>
      </c>
      <c r="Z16" s="363">
        <v>2</v>
      </c>
      <c r="AB16" s="362" t="s">
        <v>1268</v>
      </c>
      <c r="AC16" s="363">
        <v>2</v>
      </c>
    </row>
    <row r="17" spans="1:30" ht="32.25" thickBot="1">
      <c r="A17" s="362" t="s">
        <v>1269</v>
      </c>
      <c r="B17" s="363">
        <v>3</v>
      </c>
      <c r="J17" s="362" t="s">
        <v>1270</v>
      </c>
      <c r="K17" s="363">
        <v>2</v>
      </c>
      <c r="M17" s="362" t="s">
        <v>1271</v>
      </c>
      <c r="N17" s="363">
        <v>1</v>
      </c>
      <c r="P17" s="362" t="s">
        <v>1272</v>
      </c>
      <c r="Q17" s="363">
        <v>2</v>
      </c>
      <c r="S17" s="362" t="s">
        <v>1273</v>
      </c>
      <c r="T17" s="363">
        <v>4</v>
      </c>
      <c r="V17" s="362" t="s">
        <v>1274</v>
      </c>
      <c r="W17" s="363">
        <v>1</v>
      </c>
      <c r="Y17" s="362" t="s">
        <v>1275</v>
      </c>
      <c r="Z17" s="363">
        <v>2</v>
      </c>
      <c r="AB17" s="362" t="s">
        <v>1276</v>
      </c>
      <c r="AC17" s="363">
        <v>1</v>
      </c>
    </row>
    <row r="18" spans="1:30" ht="32.25" thickBot="1">
      <c r="A18" s="362" t="s">
        <v>1277</v>
      </c>
      <c r="B18" s="363">
        <v>3</v>
      </c>
      <c r="J18" s="362" t="s">
        <v>1278</v>
      </c>
      <c r="K18" s="363">
        <v>1</v>
      </c>
      <c r="M18" s="362" t="s">
        <v>1279</v>
      </c>
      <c r="N18" s="363">
        <v>3</v>
      </c>
      <c r="V18" s="362" t="s">
        <v>1280</v>
      </c>
      <c r="W18" s="363">
        <v>1</v>
      </c>
      <c r="Y18" s="362" t="s">
        <v>1281</v>
      </c>
      <c r="Z18" s="363">
        <v>1</v>
      </c>
      <c r="AB18" s="362" t="s">
        <v>1282</v>
      </c>
      <c r="AC18" s="363">
        <v>4</v>
      </c>
    </row>
    <row r="19" spans="1:30" s="2" customFormat="1">
      <c r="B19" s="2">
        <f>SUM(B3:B18)</f>
        <v>28</v>
      </c>
      <c r="C19" s="410"/>
      <c r="E19" s="2">
        <f>SUM(E3:E18)</f>
        <v>29</v>
      </c>
      <c r="F19" s="410"/>
      <c r="H19" s="2">
        <f>SUM(H3:H18)</f>
        <v>29</v>
      </c>
      <c r="I19" s="410"/>
      <c r="K19" s="2">
        <f>SUM(K3:K18)</f>
        <v>22</v>
      </c>
      <c r="L19" s="410"/>
      <c r="N19" s="2">
        <f>SUM(N3:N18)</f>
        <v>30</v>
      </c>
      <c r="O19" s="410"/>
      <c r="Q19" s="2">
        <f>SUM(Q3:Q18)</f>
        <v>28</v>
      </c>
      <c r="R19" s="410"/>
      <c r="T19" s="2">
        <f>SUM(T3:T18)</f>
        <v>28</v>
      </c>
      <c r="U19" s="410"/>
      <c r="W19" s="2">
        <f>SUM(W3:W18)</f>
        <v>28</v>
      </c>
      <c r="X19" s="410"/>
      <c r="Z19" s="2">
        <f>SUM(Z3:Z18)</f>
        <v>28</v>
      </c>
      <c r="AA19" s="410"/>
      <c r="AC19" s="2">
        <f>SUM(AC3:AC18)</f>
        <v>30</v>
      </c>
      <c r="AD19" s="410"/>
    </row>
    <row r="20" spans="1:30">
      <c r="P20" t="s">
        <v>1283</v>
      </c>
      <c r="Q20">
        <v>1</v>
      </c>
      <c r="V20" t="s">
        <v>1284</v>
      </c>
      <c r="W20">
        <v>1</v>
      </c>
      <c r="Y20" t="s">
        <v>1283</v>
      </c>
      <c r="Z20">
        <v>1</v>
      </c>
    </row>
    <row r="21" spans="1:30">
      <c r="Q21">
        <v>29</v>
      </c>
      <c r="W21">
        <v>29</v>
      </c>
      <c r="Z21">
        <v>29</v>
      </c>
    </row>
  </sheetData>
  <mergeCells count="10">
    <mergeCell ref="C1:C1048576"/>
    <mergeCell ref="F1:F1048576"/>
    <mergeCell ref="I1:I1048576"/>
    <mergeCell ref="L1:L1048576"/>
    <mergeCell ref="O1:O1048576"/>
    <mergeCell ref="R1:R1048576"/>
    <mergeCell ref="U1:U1048576"/>
    <mergeCell ref="X1:X1048576"/>
    <mergeCell ref="AA1:AA1048576"/>
    <mergeCell ref="AD1:AD104857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58302-94B7-DB4A-8326-660A3EBEC947}">
  <dimension ref="A1"/>
  <sheetViews>
    <sheetView zoomScaleNormal="60" zoomScaleSheetLayoutView="100" workbookViewId="0">
      <selection activeCell="A2" sqref="A2:A12"/>
    </sheetView>
  </sheetViews>
  <sheetFormatPr defaultRowHeight="15"/>
  <sheetData>
    <row r="1" spans="1:1">
      <c r="A1" t="s">
        <v>1285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79EE-ACDF-45DB-B87C-5E3D14DAF919}">
  <dimension ref="A1:N69"/>
  <sheetViews>
    <sheetView topLeftCell="B1" workbookViewId="0">
      <selection activeCell="G16" sqref="G16"/>
    </sheetView>
  </sheetViews>
  <sheetFormatPr defaultRowHeight="15"/>
  <cols>
    <col min="1" max="1" width="0" hidden="1" customWidth="1"/>
    <col min="4" max="4" width="10.28515625" customWidth="1"/>
    <col min="7" max="7" width="14.7109375" customWidth="1"/>
    <col min="9" max="9" width="12.140625" customWidth="1"/>
    <col min="10" max="10" width="10.5703125" customWidth="1"/>
  </cols>
  <sheetData>
    <row r="1" spans="1:14">
      <c r="A1" t="s">
        <v>1286</v>
      </c>
      <c r="B1" t="s">
        <v>461</v>
      </c>
      <c r="C1" t="s">
        <v>370</v>
      </c>
      <c r="D1" t="s">
        <v>1287</v>
      </c>
      <c r="E1" t="s">
        <v>1288</v>
      </c>
      <c r="F1" t="s">
        <v>1289</v>
      </c>
      <c r="G1" t="s">
        <v>1290</v>
      </c>
      <c r="H1" t="s">
        <v>1291</v>
      </c>
      <c r="I1" t="s">
        <v>843</v>
      </c>
      <c r="J1" t="s">
        <v>462</v>
      </c>
      <c r="K1" t="s">
        <v>1292</v>
      </c>
      <c r="L1" t="s">
        <v>1293</v>
      </c>
      <c r="M1" t="s">
        <v>1294</v>
      </c>
      <c r="N1" t="s">
        <v>1295</v>
      </c>
    </row>
    <row r="2" spans="1:14">
      <c r="A2" t="s">
        <v>1296</v>
      </c>
      <c r="B2" t="s">
        <v>70</v>
      </c>
      <c r="C2" t="s">
        <v>1297</v>
      </c>
      <c r="D2" t="s">
        <v>1298</v>
      </c>
      <c r="E2">
        <v>6</v>
      </c>
      <c r="F2" t="s">
        <v>1299</v>
      </c>
      <c r="G2" t="s">
        <v>1300</v>
      </c>
      <c r="H2">
        <v>28</v>
      </c>
      <c r="I2" t="s">
        <v>1301</v>
      </c>
      <c r="J2">
        <v>9</v>
      </c>
      <c r="K2">
        <v>370.4</v>
      </c>
      <c r="L2">
        <v>21.79</v>
      </c>
      <c r="M2">
        <v>12</v>
      </c>
      <c r="N2" s="382">
        <v>0.99</v>
      </c>
    </row>
    <row r="3" spans="1:14">
      <c r="A3" t="s">
        <v>1302</v>
      </c>
      <c r="B3" t="s">
        <v>1303</v>
      </c>
      <c r="C3" t="s">
        <v>1304</v>
      </c>
      <c r="D3" t="s">
        <v>1298</v>
      </c>
      <c r="E3">
        <v>1</v>
      </c>
      <c r="F3" t="s">
        <v>1305</v>
      </c>
      <c r="G3" t="s">
        <v>1300</v>
      </c>
      <c r="H3">
        <v>28</v>
      </c>
      <c r="I3" t="s">
        <v>1306</v>
      </c>
      <c r="J3">
        <v>8</v>
      </c>
      <c r="K3">
        <v>405.32</v>
      </c>
      <c r="L3">
        <v>23.84</v>
      </c>
      <c r="M3">
        <v>6</v>
      </c>
      <c r="N3" s="382">
        <v>0.99</v>
      </c>
    </row>
    <row r="4" spans="1:14">
      <c r="A4" t="s">
        <v>1307</v>
      </c>
      <c r="B4" t="s">
        <v>800</v>
      </c>
      <c r="C4" t="s">
        <v>1308</v>
      </c>
      <c r="D4" t="s">
        <v>1309</v>
      </c>
      <c r="E4">
        <v>70</v>
      </c>
      <c r="F4" t="s">
        <v>237</v>
      </c>
      <c r="G4" t="s">
        <v>1300</v>
      </c>
      <c r="H4">
        <v>24</v>
      </c>
      <c r="I4" t="s">
        <v>1310</v>
      </c>
      <c r="J4">
        <v>5</v>
      </c>
      <c r="K4">
        <v>166.9</v>
      </c>
      <c r="L4">
        <v>9.82</v>
      </c>
      <c r="M4">
        <v>12</v>
      </c>
      <c r="N4" s="382">
        <v>0.99</v>
      </c>
    </row>
    <row r="5" spans="1:14">
      <c r="A5" t="s">
        <v>1311</v>
      </c>
      <c r="B5" t="s">
        <v>305</v>
      </c>
      <c r="C5" t="s">
        <v>1312</v>
      </c>
      <c r="D5" t="s">
        <v>1309</v>
      </c>
      <c r="E5">
        <v>17</v>
      </c>
      <c r="F5" t="s">
        <v>1313</v>
      </c>
      <c r="G5" t="s">
        <v>1300</v>
      </c>
      <c r="H5">
        <v>25</v>
      </c>
      <c r="I5" t="s">
        <v>1314</v>
      </c>
      <c r="J5">
        <v>5</v>
      </c>
      <c r="K5">
        <v>321.62</v>
      </c>
      <c r="L5">
        <v>18.920000000000002</v>
      </c>
      <c r="M5">
        <v>7</v>
      </c>
      <c r="N5" s="382">
        <v>0.99</v>
      </c>
    </row>
    <row r="6" spans="1:14">
      <c r="A6" t="s">
        <v>1315</v>
      </c>
      <c r="B6" t="s">
        <v>348</v>
      </c>
      <c r="C6" t="s">
        <v>1316</v>
      </c>
      <c r="D6" t="s">
        <v>1309</v>
      </c>
      <c r="E6">
        <v>56</v>
      </c>
      <c r="F6" t="s">
        <v>1317</v>
      </c>
      <c r="G6" t="s">
        <v>1300</v>
      </c>
      <c r="H6">
        <v>25</v>
      </c>
      <c r="I6" t="s">
        <v>1318</v>
      </c>
      <c r="J6">
        <v>5</v>
      </c>
      <c r="K6">
        <v>180.1</v>
      </c>
      <c r="L6">
        <v>10.59</v>
      </c>
      <c r="M6">
        <v>6</v>
      </c>
      <c r="N6" s="382">
        <v>0.99</v>
      </c>
    </row>
    <row r="7" spans="1:14">
      <c r="A7" t="s">
        <v>1319</v>
      </c>
      <c r="B7" t="s">
        <v>571</v>
      </c>
      <c r="C7" t="s">
        <v>1320</v>
      </c>
      <c r="D7" t="s">
        <v>1309</v>
      </c>
      <c r="E7">
        <v>41</v>
      </c>
      <c r="F7" t="s">
        <v>1321</v>
      </c>
      <c r="G7" t="s">
        <v>1300</v>
      </c>
      <c r="H7">
        <v>24</v>
      </c>
      <c r="I7" t="s">
        <v>1322</v>
      </c>
      <c r="J7">
        <v>4</v>
      </c>
      <c r="K7">
        <v>209.56</v>
      </c>
      <c r="L7">
        <v>12.33</v>
      </c>
      <c r="M7">
        <v>5</v>
      </c>
      <c r="N7" s="382">
        <v>0.99</v>
      </c>
    </row>
    <row r="8" spans="1:14">
      <c r="A8" t="s">
        <v>1323</v>
      </c>
      <c r="B8" t="s">
        <v>599</v>
      </c>
      <c r="C8" t="s">
        <v>1324</v>
      </c>
      <c r="D8" t="s">
        <v>1309</v>
      </c>
      <c r="E8">
        <v>99</v>
      </c>
      <c r="F8" t="s">
        <v>237</v>
      </c>
      <c r="G8" t="s">
        <v>1300</v>
      </c>
      <c r="H8">
        <v>25</v>
      </c>
      <c r="I8" t="s">
        <v>1325</v>
      </c>
      <c r="J8">
        <v>4</v>
      </c>
      <c r="K8">
        <v>149.97999999999999</v>
      </c>
      <c r="L8">
        <v>8.82</v>
      </c>
      <c r="M8">
        <v>6</v>
      </c>
      <c r="N8" s="382">
        <v>0.99</v>
      </c>
    </row>
    <row r="9" spans="1:14">
      <c r="A9" t="s">
        <v>1326</v>
      </c>
      <c r="B9" t="s">
        <v>574</v>
      </c>
      <c r="C9" t="s">
        <v>1327</v>
      </c>
      <c r="D9" t="s">
        <v>1309</v>
      </c>
      <c r="E9">
        <v>48</v>
      </c>
      <c r="F9" t="s">
        <v>1305</v>
      </c>
      <c r="G9" t="s">
        <v>1328</v>
      </c>
      <c r="H9">
        <v>24</v>
      </c>
      <c r="I9" t="s">
        <v>1329</v>
      </c>
      <c r="J9">
        <v>4</v>
      </c>
      <c r="K9">
        <v>193.24</v>
      </c>
      <c r="L9">
        <v>11.37</v>
      </c>
      <c r="M9">
        <v>12</v>
      </c>
      <c r="N9" s="382">
        <v>1</v>
      </c>
    </row>
    <row r="10" spans="1:14">
      <c r="A10" t="s">
        <v>1330</v>
      </c>
      <c r="B10" t="s">
        <v>1331</v>
      </c>
      <c r="C10" t="s">
        <v>1332</v>
      </c>
      <c r="D10" t="s">
        <v>1333</v>
      </c>
      <c r="E10">
        <v>27</v>
      </c>
      <c r="F10" t="s">
        <v>1334</v>
      </c>
      <c r="G10" t="s">
        <v>1300</v>
      </c>
      <c r="H10">
        <v>28</v>
      </c>
      <c r="I10" t="s">
        <v>1335</v>
      </c>
      <c r="J10">
        <v>4</v>
      </c>
      <c r="K10">
        <v>280.62</v>
      </c>
      <c r="L10">
        <v>16.510000000000002</v>
      </c>
      <c r="M10">
        <v>9</v>
      </c>
      <c r="N10" s="382">
        <v>0.99</v>
      </c>
    </row>
    <row r="11" spans="1:14">
      <c r="A11" t="s">
        <v>1336</v>
      </c>
      <c r="B11" t="s">
        <v>352</v>
      </c>
      <c r="C11" t="s">
        <v>1337</v>
      </c>
      <c r="D11" t="s">
        <v>1298</v>
      </c>
      <c r="E11">
        <v>13</v>
      </c>
      <c r="F11" t="s">
        <v>1321</v>
      </c>
      <c r="G11" t="s">
        <v>1328</v>
      </c>
      <c r="H11">
        <v>26</v>
      </c>
      <c r="I11" t="s">
        <v>1338</v>
      </c>
      <c r="J11">
        <v>3</v>
      </c>
      <c r="K11">
        <v>333.26</v>
      </c>
      <c r="L11">
        <v>19.600000000000001</v>
      </c>
      <c r="M11">
        <v>5</v>
      </c>
      <c r="N11" s="382">
        <v>0.99</v>
      </c>
    </row>
    <row r="12" spans="1:14">
      <c r="A12" t="s">
        <v>1339</v>
      </c>
      <c r="B12" t="s">
        <v>206</v>
      </c>
      <c r="C12" t="s">
        <v>1340</v>
      </c>
      <c r="D12" t="s">
        <v>1333</v>
      </c>
      <c r="E12">
        <v>33</v>
      </c>
      <c r="F12" t="s">
        <v>237</v>
      </c>
      <c r="G12" t="s">
        <v>1328</v>
      </c>
      <c r="H12">
        <v>25</v>
      </c>
      <c r="I12" t="s">
        <v>1341</v>
      </c>
      <c r="J12">
        <v>3</v>
      </c>
      <c r="K12">
        <v>224.7</v>
      </c>
      <c r="L12">
        <v>13.22</v>
      </c>
      <c r="M12">
        <v>14</v>
      </c>
      <c r="N12" s="382">
        <v>0.99</v>
      </c>
    </row>
    <row r="13" spans="1:14">
      <c r="A13" t="s">
        <v>1342</v>
      </c>
      <c r="B13" t="s">
        <v>1045</v>
      </c>
      <c r="C13" t="s">
        <v>1320</v>
      </c>
      <c r="D13" t="s">
        <v>1298</v>
      </c>
      <c r="E13">
        <v>15</v>
      </c>
      <c r="F13" t="s">
        <v>234</v>
      </c>
      <c r="G13" t="s">
        <v>1300</v>
      </c>
      <c r="H13">
        <v>29</v>
      </c>
      <c r="I13" t="s">
        <v>1322</v>
      </c>
      <c r="J13">
        <v>3</v>
      </c>
      <c r="K13">
        <v>327.5</v>
      </c>
      <c r="L13">
        <v>19.260000000000002</v>
      </c>
      <c r="M13">
        <v>5</v>
      </c>
      <c r="N13" s="382">
        <v>0.99</v>
      </c>
    </row>
    <row r="14" spans="1:14">
      <c r="A14" t="s">
        <v>1343</v>
      </c>
      <c r="B14" t="s">
        <v>34</v>
      </c>
      <c r="C14" t="s">
        <v>1332</v>
      </c>
      <c r="D14" t="s">
        <v>1309</v>
      </c>
      <c r="E14">
        <v>98</v>
      </c>
      <c r="F14" t="s">
        <v>1344</v>
      </c>
      <c r="G14" t="s">
        <v>1300</v>
      </c>
      <c r="H14">
        <v>28</v>
      </c>
      <c r="I14" t="s">
        <v>1345</v>
      </c>
      <c r="J14">
        <v>3</v>
      </c>
      <c r="K14">
        <v>150.12</v>
      </c>
      <c r="L14">
        <v>8.83</v>
      </c>
      <c r="M14">
        <v>9</v>
      </c>
      <c r="N14" s="382">
        <v>0.99</v>
      </c>
    </row>
    <row r="15" spans="1:14">
      <c r="A15" t="s">
        <v>1346</v>
      </c>
      <c r="B15" t="s">
        <v>1055</v>
      </c>
      <c r="C15" t="s">
        <v>1347</v>
      </c>
      <c r="D15" t="s">
        <v>1333</v>
      </c>
      <c r="E15">
        <v>38</v>
      </c>
      <c r="F15" t="s">
        <v>1344</v>
      </c>
      <c r="G15" t="s">
        <v>1300</v>
      </c>
      <c r="H15">
        <v>22</v>
      </c>
      <c r="I15" t="s">
        <v>1348</v>
      </c>
      <c r="J15">
        <v>3</v>
      </c>
      <c r="K15">
        <v>213.66</v>
      </c>
      <c r="L15">
        <v>12.57</v>
      </c>
      <c r="M15">
        <v>12</v>
      </c>
      <c r="N15" s="382">
        <v>0.99</v>
      </c>
    </row>
    <row r="16" spans="1:14">
      <c r="A16" t="s">
        <v>1349</v>
      </c>
      <c r="B16" t="s">
        <v>1350</v>
      </c>
      <c r="C16" t="s">
        <v>1351</v>
      </c>
      <c r="D16" t="s">
        <v>1333</v>
      </c>
      <c r="E16">
        <v>43</v>
      </c>
      <c r="F16" t="s">
        <v>1344</v>
      </c>
      <c r="G16" t="s">
        <v>1300</v>
      </c>
      <c r="H16">
        <v>29</v>
      </c>
      <c r="I16" t="s">
        <v>1352</v>
      </c>
      <c r="J16">
        <v>3</v>
      </c>
      <c r="K16">
        <v>198.18</v>
      </c>
      <c r="L16">
        <v>11.66</v>
      </c>
      <c r="M16">
        <v>12</v>
      </c>
      <c r="N16" s="382">
        <v>0.99</v>
      </c>
    </row>
    <row r="17" spans="1:14">
      <c r="A17" t="s">
        <v>1353</v>
      </c>
      <c r="B17" t="s">
        <v>41</v>
      </c>
      <c r="C17" t="s">
        <v>1354</v>
      </c>
      <c r="D17" t="s">
        <v>1298</v>
      </c>
      <c r="E17">
        <v>2</v>
      </c>
      <c r="F17" t="s">
        <v>1305</v>
      </c>
      <c r="G17" t="s">
        <v>1300</v>
      </c>
      <c r="H17">
        <v>27</v>
      </c>
      <c r="I17" t="s">
        <v>1355</v>
      </c>
      <c r="J17">
        <v>3</v>
      </c>
      <c r="K17">
        <v>398.56</v>
      </c>
      <c r="L17">
        <v>23.44</v>
      </c>
      <c r="M17">
        <v>14</v>
      </c>
      <c r="N17" s="382">
        <v>0.99</v>
      </c>
    </row>
    <row r="18" spans="1:14">
      <c r="A18" t="s">
        <v>1356</v>
      </c>
      <c r="B18" t="s">
        <v>1357</v>
      </c>
      <c r="C18" t="s">
        <v>1324</v>
      </c>
      <c r="D18" t="s">
        <v>1298</v>
      </c>
      <c r="E18">
        <v>11</v>
      </c>
      <c r="F18" t="s">
        <v>1313</v>
      </c>
      <c r="G18" t="s">
        <v>1300</v>
      </c>
      <c r="H18">
        <v>26</v>
      </c>
      <c r="I18" t="s">
        <v>1358</v>
      </c>
      <c r="J18">
        <v>3</v>
      </c>
      <c r="K18">
        <v>334.46</v>
      </c>
      <c r="L18">
        <v>19.670000000000002</v>
      </c>
      <c r="M18">
        <v>6</v>
      </c>
      <c r="N18" s="382">
        <v>0.99</v>
      </c>
    </row>
    <row r="19" spans="1:14">
      <c r="A19" t="s">
        <v>1359</v>
      </c>
      <c r="B19" t="s">
        <v>483</v>
      </c>
      <c r="C19" t="s">
        <v>1360</v>
      </c>
      <c r="D19" t="s">
        <v>1298</v>
      </c>
      <c r="E19">
        <v>23</v>
      </c>
      <c r="F19" t="s">
        <v>1334</v>
      </c>
      <c r="G19" t="s">
        <v>1328</v>
      </c>
      <c r="H19">
        <v>28</v>
      </c>
      <c r="I19" t="s">
        <v>1361</v>
      </c>
      <c r="J19">
        <v>3</v>
      </c>
      <c r="K19">
        <v>307.38</v>
      </c>
      <c r="L19">
        <v>18.079999999999998</v>
      </c>
      <c r="M19">
        <v>10</v>
      </c>
      <c r="N19" s="382">
        <v>0.92</v>
      </c>
    </row>
    <row r="20" spans="1:14">
      <c r="A20" t="s">
        <v>1362</v>
      </c>
      <c r="B20" t="s">
        <v>592</v>
      </c>
      <c r="C20" t="s">
        <v>1363</v>
      </c>
      <c r="D20" t="s">
        <v>1333</v>
      </c>
      <c r="E20">
        <v>66</v>
      </c>
      <c r="F20" t="s">
        <v>1317</v>
      </c>
      <c r="G20" t="s">
        <v>1300</v>
      </c>
      <c r="H20">
        <v>26</v>
      </c>
      <c r="I20" t="s">
        <v>1364</v>
      </c>
      <c r="J20">
        <v>3</v>
      </c>
      <c r="K20">
        <v>167.82</v>
      </c>
      <c r="L20">
        <v>9.8699999999999992</v>
      </c>
      <c r="M20">
        <v>9</v>
      </c>
      <c r="N20" s="382">
        <v>0.99</v>
      </c>
    </row>
    <row r="21" spans="1:14">
      <c r="A21" t="s">
        <v>1365</v>
      </c>
      <c r="B21" t="s">
        <v>21</v>
      </c>
      <c r="C21" t="s">
        <v>1366</v>
      </c>
      <c r="D21" t="s">
        <v>1309</v>
      </c>
      <c r="E21">
        <v>194</v>
      </c>
      <c r="F21" t="s">
        <v>1321</v>
      </c>
      <c r="G21" t="s">
        <v>1367</v>
      </c>
      <c r="H21">
        <v>32</v>
      </c>
      <c r="I21" t="s">
        <v>1368</v>
      </c>
      <c r="J21">
        <v>2</v>
      </c>
      <c r="K21">
        <v>108.3</v>
      </c>
      <c r="L21">
        <v>6.37</v>
      </c>
      <c r="M21">
        <v>5</v>
      </c>
      <c r="N21" s="382">
        <v>0.98</v>
      </c>
    </row>
    <row r="22" spans="1:14">
      <c r="A22" t="s">
        <v>1369</v>
      </c>
      <c r="B22" t="s">
        <v>109</v>
      </c>
      <c r="C22" t="s">
        <v>1308</v>
      </c>
      <c r="D22" t="s">
        <v>1298</v>
      </c>
      <c r="E22">
        <v>22</v>
      </c>
      <c r="F22" t="s">
        <v>234</v>
      </c>
      <c r="G22" t="s">
        <v>1328</v>
      </c>
      <c r="H22">
        <v>40</v>
      </c>
      <c r="I22" t="s">
        <v>1370</v>
      </c>
      <c r="J22">
        <v>2</v>
      </c>
      <c r="K22">
        <v>309.38</v>
      </c>
      <c r="L22">
        <v>18.2</v>
      </c>
      <c r="M22">
        <v>12</v>
      </c>
      <c r="N22" s="382">
        <v>0.94</v>
      </c>
    </row>
    <row r="23" spans="1:14">
      <c r="A23" t="s">
        <v>1371</v>
      </c>
      <c r="B23" t="s">
        <v>1057</v>
      </c>
      <c r="C23" t="s">
        <v>1340</v>
      </c>
      <c r="D23" t="s">
        <v>1298</v>
      </c>
      <c r="E23">
        <v>18</v>
      </c>
      <c r="F23" t="s">
        <v>234</v>
      </c>
      <c r="G23" t="s">
        <v>1328</v>
      </c>
      <c r="H23">
        <v>22</v>
      </c>
      <c r="I23" t="s">
        <v>1372</v>
      </c>
      <c r="J23">
        <v>2</v>
      </c>
      <c r="K23">
        <v>320.45999999999998</v>
      </c>
      <c r="L23">
        <v>18.850000000000001</v>
      </c>
      <c r="M23">
        <v>14</v>
      </c>
      <c r="N23" s="382">
        <v>1</v>
      </c>
    </row>
    <row r="24" spans="1:14">
      <c r="A24" t="s">
        <v>1373</v>
      </c>
      <c r="B24" t="s">
        <v>495</v>
      </c>
      <c r="C24" t="s">
        <v>1312</v>
      </c>
      <c r="D24" t="s">
        <v>1298</v>
      </c>
      <c r="E24">
        <v>535</v>
      </c>
      <c r="F24" t="s">
        <v>1374</v>
      </c>
      <c r="G24" t="s">
        <v>1367</v>
      </c>
      <c r="H24">
        <v>24</v>
      </c>
      <c r="I24" t="s">
        <v>1314</v>
      </c>
      <c r="J24">
        <v>2</v>
      </c>
      <c r="K24">
        <v>2.56</v>
      </c>
      <c r="L24">
        <v>0.15</v>
      </c>
      <c r="M24">
        <v>7</v>
      </c>
      <c r="N24" s="382">
        <v>0.38</v>
      </c>
    </row>
    <row r="25" spans="1:14">
      <c r="A25" t="s">
        <v>1375</v>
      </c>
      <c r="B25" t="s">
        <v>330</v>
      </c>
      <c r="C25" t="s">
        <v>1376</v>
      </c>
      <c r="D25" t="s">
        <v>1298</v>
      </c>
      <c r="E25">
        <v>5</v>
      </c>
      <c r="F25" t="s">
        <v>1313</v>
      </c>
      <c r="G25" t="s">
        <v>1300</v>
      </c>
      <c r="H25">
        <v>25</v>
      </c>
      <c r="I25" t="s">
        <v>1377</v>
      </c>
      <c r="J25">
        <v>2</v>
      </c>
      <c r="K25">
        <v>370.52</v>
      </c>
      <c r="L25">
        <v>21.8</v>
      </c>
      <c r="M25">
        <v>5</v>
      </c>
      <c r="N25" s="382">
        <v>0.99</v>
      </c>
    </row>
    <row r="26" spans="1:14">
      <c r="A26" t="s">
        <v>1378</v>
      </c>
      <c r="B26" t="s">
        <v>125</v>
      </c>
      <c r="C26" t="s">
        <v>1379</v>
      </c>
      <c r="D26" t="s">
        <v>1298</v>
      </c>
      <c r="E26">
        <v>14</v>
      </c>
      <c r="F26" t="s">
        <v>1334</v>
      </c>
      <c r="G26" t="s">
        <v>1300</v>
      </c>
      <c r="H26">
        <v>26</v>
      </c>
      <c r="I26" t="s">
        <v>1380</v>
      </c>
      <c r="J26">
        <v>2</v>
      </c>
      <c r="K26">
        <v>329.62</v>
      </c>
      <c r="L26">
        <v>19.39</v>
      </c>
      <c r="M26">
        <v>11</v>
      </c>
      <c r="N26" s="382">
        <v>0.99</v>
      </c>
    </row>
    <row r="27" spans="1:14">
      <c r="A27" t="s">
        <v>1381</v>
      </c>
      <c r="B27" t="s">
        <v>1071</v>
      </c>
      <c r="C27" t="s">
        <v>1382</v>
      </c>
      <c r="D27" t="s">
        <v>1298</v>
      </c>
      <c r="E27">
        <v>30</v>
      </c>
      <c r="F27" t="s">
        <v>1317</v>
      </c>
      <c r="G27" t="s">
        <v>1300</v>
      </c>
      <c r="H27">
        <v>23</v>
      </c>
      <c r="I27" t="s">
        <v>1383</v>
      </c>
      <c r="J27">
        <v>2</v>
      </c>
      <c r="K27">
        <v>268.7</v>
      </c>
      <c r="L27">
        <v>15.81</v>
      </c>
      <c r="M27">
        <v>11</v>
      </c>
      <c r="N27" s="382">
        <v>0.9</v>
      </c>
    </row>
    <row r="28" spans="1:14">
      <c r="A28" t="s">
        <v>1384</v>
      </c>
      <c r="B28" t="s">
        <v>268</v>
      </c>
      <c r="C28" t="s">
        <v>1327</v>
      </c>
      <c r="D28" t="s">
        <v>1333</v>
      </c>
      <c r="E28">
        <v>107</v>
      </c>
      <c r="F28" t="s">
        <v>1299</v>
      </c>
      <c r="G28" t="s">
        <v>1300</v>
      </c>
      <c r="H28">
        <v>26</v>
      </c>
      <c r="I28" t="s">
        <v>1385</v>
      </c>
      <c r="J28">
        <v>1</v>
      </c>
      <c r="K28">
        <v>144.96</v>
      </c>
      <c r="L28">
        <v>8.5299999999999994</v>
      </c>
      <c r="M28">
        <v>12</v>
      </c>
      <c r="N28" s="382">
        <v>0.98</v>
      </c>
    </row>
    <row r="29" spans="1:14">
      <c r="A29" t="s">
        <v>1386</v>
      </c>
      <c r="B29" t="s">
        <v>1387</v>
      </c>
      <c r="C29" t="s">
        <v>1312</v>
      </c>
      <c r="D29" t="s">
        <v>1388</v>
      </c>
      <c r="E29">
        <v>193</v>
      </c>
      <c r="F29" t="s">
        <v>1299</v>
      </c>
      <c r="G29" t="s">
        <v>1300</v>
      </c>
      <c r="H29">
        <v>25</v>
      </c>
      <c r="I29" t="s">
        <v>1389</v>
      </c>
      <c r="J29">
        <v>1</v>
      </c>
      <c r="K29">
        <v>108.82</v>
      </c>
      <c r="L29">
        <v>6.4</v>
      </c>
      <c r="M29">
        <v>7</v>
      </c>
      <c r="N29" s="382">
        <v>0.99</v>
      </c>
    </row>
    <row r="30" spans="1:14">
      <c r="A30" t="s">
        <v>1390</v>
      </c>
      <c r="B30" t="s">
        <v>1391</v>
      </c>
      <c r="C30" t="s">
        <v>1392</v>
      </c>
      <c r="D30" t="s">
        <v>1309</v>
      </c>
      <c r="E30">
        <v>163</v>
      </c>
      <c r="F30" t="s">
        <v>1299</v>
      </c>
      <c r="G30" t="s">
        <v>1328</v>
      </c>
      <c r="H30">
        <v>24</v>
      </c>
      <c r="I30" t="s">
        <v>1393</v>
      </c>
      <c r="J30">
        <v>1</v>
      </c>
      <c r="K30">
        <v>123.1</v>
      </c>
      <c r="L30">
        <v>7.24</v>
      </c>
      <c r="M30">
        <v>14</v>
      </c>
      <c r="N30" s="382">
        <v>0.99</v>
      </c>
    </row>
    <row r="31" spans="1:14">
      <c r="A31" t="s">
        <v>1394</v>
      </c>
      <c r="B31" t="s">
        <v>1395</v>
      </c>
      <c r="C31" t="s">
        <v>1396</v>
      </c>
      <c r="D31" t="s">
        <v>1333</v>
      </c>
      <c r="E31">
        <v>83</v>
      </c>
      <c r="F31" t="s">
        <v>1299</v>
      </c>
      <c r="G31" t="s">
        <v>1300</v>
      </c>
      <c r="H31">
        <v>24</v>
      </c>
      <c r="I31" t="s">
        <v>1397</v>
      </c>
      <c r="J31">
        <v>1</v>
      </c>
      <c r="K31">
        <v>160.6</v>
      </c>
      <c r="L31">
        <v>9.4499999999999993</v>
      </c>
      <c r="M31">
        <v>10</v>
      </c>
      <c r="N31" s="382">
        <v>0.98</v>
      </c>
    </row>
    <row r="32" spans="1:14">
      <c r="A32" t="s">
        <v>1398</v>
      </c>
      <c r="B32" t="s">
        <v>1086</v>
      </c>
      <c r="C32" t="s">
        <v>1332</v>
      </c>
      <c r="D32" t="s">
        <v>1298</v>
      </c>
      <c r="E32">
        <v>7</v>
      </c>
      <c r="F32" t="s">
        <v>1299</v>
      </c>
      <c r="G32" t="s">
        <v>1300</v>
      </c>
      <c r="H32">
        <v>24</v>
      </c>
      <c r="I32" t="s">
        <v>1399</v>
      </c>
      <c r="J32">
        <v>1</v>
      </c>
      <c r="K32">
        <v>361.24</v>
      </c>
      <c r="L32">
        <v>21.25</v>
      </c>
      <c r="M32">
        <v>9</v>
      </c>
      <c r="N32" s="382">
        <v>0.99</v>
      </c>
    </row>
    <row r="33" spans="1:14">
      <c r="A33" t="s">
        <v>1400</v>
      </c>
      <c r="B33" t="s">
        <v>805</v>
      </c>
      <c r="C33" t="s">
        <v>1401</v>
      </c>
      <c r="D33" t="s">
        <v>1309</v>
      </c>
      <c r="E33">
        <v>171</v>
      </c>
      <c r="F33" t="s">
        <v>1299</v>
      </c>
      <c r="G33" t="s">
        <v>1300</v>
      </c>
      <c r="H33">
        <v>25</v>
      </c>
      <c r="I33" t="s">
        <v>1402</v>
      </c>
      <c r="J33">
        <v>1</v>
      </c>
      <c r="K33">
        <v>119.54</v>
      </c>
      <c r="L33">
        <v>7.03</v>
      </c>
      <c r="M33">
        <v>10</v>
      </c>
      <c r="N33" s="382">
        <v>0.98</v>
      </c>
    </row>
    <row r="34" spans="1:14">
      <c r="A34" t="s">
        <v>1403</v>
      </c>
      <c r="B34" t="s">
        <v>113</v>
      </c>
      <c r="C34" t="s">
        <v>1404</v>
      </c>
      <c r="D34" t="s">
        <v>1388</v>
      </c>
      <c r="E34">
        <v>3093</v>
      </c>
      <c r="F34" t="s">
        <v>1321</v>
      </c>
      <c r="G34" t="s">
        <v>1367</v>
      </c>
      <c r="H34">
        <v>31</v>
      </c>
      <c r="I34" t="s">
        <v>1294</v>
      </c>
      <c r="J34">
        <v>1</v>
      </c>
      <c r="K34">
        <v>0</v>
      </c>
      <c r="L34">
        <v>0</v>
      </c>
      <c r="N34" s="382">
        <v>1</v>
      </c>
    </row>
    <row r="35" spans="1:14">
      <c r="A35" t="s">
        <v>1405</v>
      </c>
      <c r="B35" t="s">
        <v>557</v>
      </c>
      <c r="C35" t="s">
        <v>1406</v>
      </c>
      <c r="D35" t="s">
        <v>1333</v>
      </c>
      <c r="E35">
        <v>133</v>
      </c>
      <c r="F35" t="s">
        <v>1321</v>
      </c>
      <c r="G35" t="s">
        <v>1367</v>
      </c>
      <c r="H35">
        <v>24</v>
      </c>
      <c r="I35" t="s">
        <v>1407</v>
      </c>
      <c r="J35">
        <v>1</v>
      </c>
      <c r="K35">
        <v>132.91999999999999</v>
      </c>
      <c r="L35">
        <v>7.82</v>
      </c>
      <c r="M35">
        <v>14</v>
      </c>
      <c r="N35" s="382">
        <v>0.98</v>
      </c>
    </row>
    <row r="36" spans="1:14">
      <c r="A36" t="s">
        <v>1408</v>
      </c>
      <c r="B36" t="s">
        <v>1409</v>
      </c>
      <c r="C36" t="s">
        <v>1366</v>
      </c>
      <c r="D36" t="s">
        <v>1333</v>
      </c>
      <c r="E36">
        <v>141</v>
      </c>
      <c r="F36" t="s">
        <v>1321</v>
      </c>
      <c r="G36" t="s">
        <v>1367</v>
      </c>
      <c r="H36">
        <v>23</v>
      </c>
      <c r="I36" t="s">
        <v>1410</v>
      </c>
      <c r="J36">
        <v>1</v>
      </c>
      <c r="K36">
        <v>130.6</v>
      </c>
      <c r="L36">
        <v>7.68</v>
      </c>
      <c r="M36">
        <v>5</v>
      </c>
      <c r="N36" s="382">
        <v>0.98</v>
      </c>
    </row>
    <row r="37" spans="1:14">
      <c r="A37" t="s">
        <v>1411</v>
      </c>
      <c r="B37" t="s">
        <v>1412</v>
      </c>
      <c r="C37" t="s">
        <v>1337</v>
      </c>
      <c r="D37" t="s">
        <v>1333</v>
      </c>
      <c r="E37">
        <v>179</v>
      </c>
      <c r="F37" t="s">
        <v>1321</v>
      </c>
      <c r="G37" t="s">
        <v>1328</v>
      </c>
      <c r="H37">
        <v>25</v>
      </c>
      <c r="I37" t="s">
        <v>1413</v>
      </c>
      <c r="J37">
        <v>1</v>
      </c>
      <c r="K37">
        <v>114.54</v>
      </c>
      <c r="L37">
        <v>6.74</v>
      </c>
      <c r="M37">
        <v>5</v>
      </c>
      <c r="N37" s="382">
        <v>0.95</v>
      </c>
    </row>
    <row r="38" spans="1:14">
      <c r="A38" t="s">
        <v>1414</v>
      </c>
      <c r="B38" t="s">
        <v>148</v>
      </c>
      <c r="C38" t="s">
        <v>1415</v>
      </c>
      <c r="D38" t="s">
        <v>1309</v>
      </c>
      <c r="E38">
        <v>72</v>
      </c>
      <c r="F38" t="s">
        <v>1321</v>
      </c>
      <c r="G38" t="s">
        <v>1300</v>
      </c>
      <c r="H38">
        <v>31</v>
      </c>
      <c r="I38" t="s">
        <v>1416</v>
      </c>
      <c r="J38">
        <v>1</v>
      </c>
      <c r="K38">
        <v>166.06</v>
      </c>
      <c r="L38">
        <v>9.77</v>
      </c>
      <c r="M38">
        <v>6</v>
      </c>
      <c r="N38" s="382">
        <v>0.98</v>
      </c>
    </row>
    <row r="39" spans="1:14">
      <c r="A39" t="s">
        <v>1417</v>
      </c>
      <c r="B39" t="s">
        <v>335</v>
      </c>
      <c r="C39" t="s">
        <v>1376</v>
      </c>
      <c r="D39" t="s">
        <v>1388</v>
      </c>
      <c r="E39">
        <v>209</v>
      </c>
      <c r="F39" t="s">
        <v>1321</v>
      </c>
      <c r="G39" t="s">
        <v>1300</v>
      </c>
      <c r="H39">
        <v>29</v>
      </c>
      <c r="I39" t="s">
        <v>1418</v>
      </c>
      <c r="J39">
        <v>1</v>
      </c>
      <c r="K39">
        <v>94.86</v>
      </c>
      <c r="L39">
        <v>5.58</v>
      </c>
      <c r="M39">
        <v>5</v>
      </c>
      <c r="N39" s="382">
        <v>0.98</v>
      </c>
    </row>
    <row r="40" spans="1:14">
      <c r="A40" t="s">
        <v>1419</v>
      </c>
      <c r="B40" t="s">
        <v>560</v>
      </c>
      <c r="C40" t="s">
        <v>1363</v>
      </c>
      <c r="D40" t="s">
        <v>1298</v>
      </c>
      <c r="E40">
        <v>367</v>
      </c>
      <c r="F40" t="s">
        <v>237</v>
      </c>
      <c r="G40" t="s">
        <v>1367</v>
      </c>
      <c r="H40">
        <v>25</v>
      </c>
      <c r="I40" t="s">
        <v>1420</v>
      </c>
      <c r="J40">
        <v>1</v>
      </c>
      <c r="K40">
        <v>19.399999999999999</v>
      </c>
      <c r="L40">
        <v>1.1399999999999999</v>
      </c>
      <c r="M40">
        <v>9</v>
      </c>
      <c r="N40" s="382">
        <v>0.85</v>
      </c>
    </row>
    <row r="41" spans="1:14">
      <c r="A41" t="s">
        <v>1421</v>
      </c>
      <c r="B41" t="s">
        <v>591</v>
      </c>
      <c r="C41" t="s">
        <v>1422</v>
      </c>
      <c r="D41" t="s">
        <v>1298</v>
      </c>
      <c r="E41">
        <v>9</v>
      </c>
      <c r="F41" t="s">
        <v>237</v>
      </c>
      <c r="G41" t="s">
        <v>1300</v>
      </c>
      <c r="H41">
        <v>24</v>
      </c>
      <c r="I41" t="s">
        <v>1423</v>
      </c>
      <c r="J41">
        <v>1</v>
      </c>
      <c r="K41">
        <v>352.92</v>
      </c>
      <c r="L41">
        <v>20.76</v>
      </c>
      <c r="M41">
        <v>12</v>
      </c>
      <c r="N41" s="382">
        <v>0.98</v>
      </c>
    </row>
    <row r="42" spans="1:14">
      <c r="A42" t="s">
        <v>1424</v>
      </c>
      <c r="B42" t="s">
        <v>500</v>
      </c>
      <c r="C42" t="s">
        <v>1347</v>
      </c>
      <c r="D42" t="s">
        <v>1388</v>
      </c>
      <c r="E42">
        <v>175</v>
      </c>
      <c r="F42" t="s">
        <v>237</v>
      </c>
      <c r="G42" t="s">
        <v>1300</v>
      </c>
      <c r="H42">
        <v>23</v>
      </c>
      <c r="I42" t="s">
        <v>1348</v>
      </c>
      <c r="J42">
        <v>1</v>
      </c>
      <c r="K42">
        <v>117.18</v>
      </c>
      <c r="L42">
        <v>6.89</v>
      </c>
      <c r="M42">
        <v>12</v>
      </c>
      <c r="N42" s="382">
        <v>0.99</v>
      </c>
    </row>
    <row r="43" spans="1:14">
      <c r="A43" t="s">
        <v>1425</v>
      </c>
      <c r="B43" t="s">
        <v>1426</v>
      </c>
      <c r="C43" t="s">
        <v>1320</v>
      </c>
      <c r="D43" t="s">
        <v>1309</v>
      </c>
      <c r="E43">
        <v>231</v>
      </c>
      <c r="F43" t="s">
        <v>237</v>
      </c>
      <c r="G43" t="s">
        <v>1300</v>
      </c>
      <c r="H43">
        <v>23</v>
      </c>
      <c r="I43" t="s">
        <v>1322</v>
      </c>
      <c r="J43">
        <v>1</v>
      </c>
      <c r="K43">
        <v>81.06</v>
      </c>
      <c r="L43">
        <v>4.7699999999999996</v>
      </c>
      <c r="M43">
        <v>5</v>
      </c>
      <c r="N43" s="382">
        <v>0.98</v>
      </c>
    </row>
    <row r="44" spans="1:14">
      <c r="A44" t="s">
        <v>1427</v>
      </c>
      <c r="B44" t="s">
        <v>788</v>
      </c>
      <c r="C44" t="s">
        <v>1347</v>
      </c>
      <c r="D44" t="s">
        <v>1309</v>
      </c>
      <c r="E44">
        <v>92</v>
      </c>
      <c r="F44" t="s">
        <v>234</v>
      </c>
      <c r="G44" t="s">
        <v>1367</v>
      </c>
      <c r="H44">
        <v>23</v>
      </c>
      <c r="I44" t="s">
        <v>1428</v>
      </c>
      <c r="J44">
        <v>1</v>
      </c>
      <c r="K44">
        <v>154.36000000000001</v>
      </c>
      <c r="L44">
        <v>9.08</v>
      </c>
      <c r="M44">
        <v>12</v>
      </c>
      <c r="N44" s="382">
        <v>1</v>
      </c>
    </row>
    <row r="45" spans="1:14">
      <c r="A45" t="s">
        <v>1429</v>
      </c>
      <c r="B45" t="s">
        <v>789</v>
      </c>
      <c r="C45" t="s">
        <v>1308</v>
      </c>
      <c r="D45" t="s">
        <v>1333</v>
      </c>
      <c r="E45">
        <v>28</v>
      </c>
      <c r="F45" t="s">
        <v>234</v>
      </c>
      <c r="G45" t="s">
        <v>1300</v>
      </c>
      <c r="H45">
        <v>23</v>
      </c>
      <c r="I45" t="s">
        <v>1430</v>
      </c>
      <c r="J45">
        <v>1</v>
      </c>
      <c r="K45">
        <v>271.62</v>
      </c>
      <c r="L45">
        <v>15.98</v>
      </c>
      <c r="M45">
        <v>12</v>
      </c>
      <c r="N45" s="382">
        <v>0.99</v>
      </c>
    </row>
    <row r="46" spans="1:14">
      <c r="A46" t="s">
        <v>1431</v>
      </c>
      <c r="B46" t="s">
        <v>40</v>
      </c>
      <c r="C46" t="s">
        <v>1432</v>
      </c>
      <c r="D46" t="s">
        <v>1309</v>
      </c>
      <c r="E46">
        <v>63</v>
      </c>
      <c r="F46" t="s">
        <v>234</v>
      </c>
      <c r="G46" t="s">
        <v>1300</v>
      </c>
      <c r="H46">
        <v>26</v>
      </c>
      <c r="I46" t="s">
        <v>1433</v>
      </c>
      <c r="J46">
        <v>1</v>
      </c>
      <c r="K46">
        <v>169.36</v>
      </c>
      <c r="L46">
        <v>9.9600000000000009</v>
      </c>
      <c r="M46">
        <v>10</v>
      </c>
      <c r="N46" s="382">
        <v>0.99</v>
      </c>
    </row>
    <row r="47" spans="1:14">
      <c r="A47" t="s">
        <v>1434</v>
      </c>
      <c r="B47" t="s">
        <v>301</v>
      </c>
      <c r="C47" t="s">
        <v>1354</v>
      </c>
      <c r="D47" t="s">
        <v>1388</v>
      </c>
      <c r="E47">
        <v>155</v>
      </c>
      <c r="F47" t="s">
        <v>234</v>
      </c>
      <c r="G47" t="s">
        <v>1328</v>
      </c>
      <c r="H47">
        <v>28</v>
      </c>
      <c r="I47" t="s">
        <v>1435</v>
      </c>
      <c r="J47">
        <v>1</v>
      </c>
      <c r="K47">
        <v>127.1</v>
      </c>
      <c r="L47">
        <v>7.48</v>
      </c>
      <c r="M47">
        <v>14</v>
      </c>
      <c r="N47" s="382">
        <v>0.98</v>
      </c>
    </row>
    <row r="48" spans="1:14">
      <c r="A48" t="s">
        <v>1436</v>
      </c>
      <c r="B48" t="s">
        <v>597</v>
      </c>
      <c r="C48" t="s">
        <v>1376</v>
      </c>
      <c r="D48" t="s">
        <v>1333</v>
      </c>
      <c r="E48">
        <v>44</v>
      </c>
      <c r="F48" t="s">
        <v>234</v>
      </c>
      <c r="G48" t="s">
        <v>1300</v>
      </c>
      <c r="H48">
        <v>27</v>
      </c>
      <c r="I48" t="s">
        <v>1437</v>
      </c>
      <c r="J48">
        <v>1</v>
      </c>
      <c r="K48">
        <v>197.1</v>
      </c>
      <c r="L48">
        <v>11.59</v>
      </c>
      <c r="M48">
        <v>5</v>
      </c>
      <c r="N48" s="382">
        <v>0.98</v>
      </c>
    </row>
    <row r="49" spans="1:14">
      <c r="A49" t="s">
        <v>1438</v>
      </c>
      <c r="B49" t="s">
        <v>1439</v>
      </c>
      <c r="C49" t="s">
        <v>1324</v>
      </c>
      <c r="D49" t="s">
        <v>1333</v>
      </c>
      <c r="E49">
        <v>84</v>
      </c>
      <c r="F49" t="s">
        <v>1344</v>
      </c>
      <c r="G49" t="s">
        <v>1367</v>
      </c>
      <c r="H49">
        <v>22</v>
      </c>
      <c r="I49" t="s">
        <v>1440</v>
      </c>
      <c r="J49">
        <v>1</v>
      </c>
      <c r="K49">
        <v>160.56</v>
      </c>
      <c r="L49">
        <v>9.44</v>
      </c>
      <c r="M49">
        <v>6</v>
      </c>
      <c r="N49" s="382">
        <v>1</v>
      </c>
    </row>
    <row r="50" spans="1:14">
      <c r="A50" t="s">
        <v>1441</v>
      </c>
      <c r="B50" t="s">
        <v>1049</v>
      </c>
      <c r="C50" t="s">
        <v>1312</v>
      </c>
      <c r="D50" t="s">
        <v>1309</v>
      </c>
      <c r="E50">
        <v>196</v>
      </c>
      <c r="F50" t="s">
        <v>1344</v>
      </c>
      <c r="G50" t="s">
        <v>1367</v>
      </c>
      <c r="H50">
        <v>30</v>
      </c>
      <c r="I50" t="s">
        <v>1314</v>
      </c>
      <c r="J50">
        <v>1</v>
      </c>
      <c r="K50">
        <v>107.08</v>
      </c>
      <c r="L50">
        <v>6.3</v>
      </c>
      <c r="M50">
        <v>7</v>
      </c>
      <c r="N50" s="382">
        <v>0.93</v>
      </c>
    </row>
    <row r="51" spans="1:14">
      <c r="A51" t="s">
        <v>1442</v>
      </c>
      <c r="B51" t="s">
        <v>794</v>
      </c>
      <c r="C51" t="s">
        <v>1415</v>
      </c>
      <c r="D51" t="s">
        <v>1298</v>
      </c>
      <c r="E51">
        <v>16</v>
      </c>
      <c r="F51" t="s">
        <v>1344</v>
      </c>
      <c r="G51" t="s">
        <v>1300</v>
      </c>
      <c r="H51">
        <v>36</v>
      </c>
      <c r="I51" t="s">
        <v>1416</v>
      </c>
      <c r="J51">
        <v>1</v>
      </c>
      <c r="K51">
        <v>322.68</v>
      </c>
      <c r="L51">
        <v>18.98</v>
      </c>
      <c r="M51">
        <v>6</v>
      </c>
      <c r="N51" s="382">
        <v>0.98</v>
      </c>
    </row>
    <row r="52" spans="1:14">
      <c r="A52" t="s">
        <v>1443</v>
      </c>
      <c r="B52" t="s">
        <v>47</v>
      </c>
      <c r="C52" t="s">
        <v>1304</v>
      </c>
      <c r="D52" t="s">
        <v>1388</v>
      </c>
      <c r="E52">
        <v>101</v>
      </c>
      <c r="F52" t="s">
        <v>1344</v>
      </c>
      <c r="G52" t="s">
        <v>1300</v>
      </c>
      <c r="H52">
        <v>34</v>
      </c>
      <c r="I52" t="s">
        <v>1444</v>
      </c>
      <c r="J52">
        <v>1</v>
      </c>
      <c r="K52">
        <v>147.6</v>
      </c>
      <c r="L52">
        <v>8.68</v>
      </c>
      <c r="M52">
        <v>6</v>
      </c>
      <c r="N52" s="382">
        <v>0.97</v>
      </c>
    </row>
    <row r="53" spans="1:14">
      <c r="A53" t="s">
        <v>1445</v>
      </c>
      <c r="B53" t="s">
        <v>1446</v>
      </c>
      <c r="C53" t="s">
        <v>1327</v>
      </c>
      <c r="D53" t="s">
        <v>1333</v>
      </c>
      <c r="E53">
        <v>152</v>
      </c>
      <c r="F53" t="s">
        <v>1305</v>
      </c>
      <c r="G53" t="s">
        <v>1367</v>
      </c>
      <c r="H53">
        <v>24</v>
      </c>
      <c r="I53" t="s">
        <v>1385</v>
      </c>
      <c r="J53">
        <v>1</v>
      </c>
      <c r="K53">
        <v>127.92</v>
      </c>
      <c r="L53">
        <v>7.52</v>
      </c>
      <c r="M53">
        <v>12</v>
      </c>
      <c r="N53" s="382">
        <v>0.97</v>
      </c>
    </row>
    <row r="54" spans="1:14">
      <c r="A54" t="s">
        <v>1447</v>
      </c>
      <c r="B54" t="s">
        <v>1059</v>
      </c>
      <c r="C54" t="s">
        <v>1347</v>
      </c>
      <c r="D54" t="s">
        <v>1298</v>
      </c>
      <c r="E54">
        <v>20</v>
      </c>
      <c r="F54" t="s">
        <v>1374</v>
      </c>
      <c r="G54" t="s">
        <v>1328</v>
      </c>
      <c r="H54">
        <v>35</v>
      </c>
      <c r="I54" t="s">
        <v>1448</v>
      </c>
      <c r="J54">
        <v>1</v>
      </c>
      <c r="K54">
        <v>315.44</v>
      </c>
      <c r="L54">
        <v>18.559999999999999</v>
      </c>
      <c r="M54">
        <v>12</v>
      </c>
      <c r="N54" s="382">
        <v>0.96</v>
      </c>
    </row>
    <row r="55" spans="1:14">
      <c r="A55" t="s">
        <v>1449</v>
      </c>
      <c r="B55" t="s">
        <v>1069</v>
      </c>
      <c r="C55" t="s">
        <v>1432</v>
      </c>
      <c r="D55" t="s">
        <v>1333</v>
      </c>
      <c r="E55">
        <v>46</v>
      </c>
      <c r="F55" t="s">
        <v>1374</v>
      </c>
      <c r="G55" t="s">
        <v>1300</v>
      </c>
      <c r="H55">
        <v>23</v>
      </c>
      <c r="I55" t="s">
        <v>1450</v>
      </c>
      <c r="J55">
        <v>1</v>
      </c>
      <c r="K55">
        <v>194.3</v>
      </c>
      <c r="L55">
        <v>11.43</v>
      </c>
      <c r="M55">
        <v>10</v>
      </c>
      <c r="N55" s="382">
        <v>0.99</v>
      </c>
    </row>
    <row r="56" spans="1:14">
      <c r="A56" t="s">
        <v>1451</v>
      </c>
      <c r="B56" t="s">
        <v>169</v>
      </c>
      <c r="C56" t="s">
        <v>1422</v>
      </c>
      <c r="D56" t="s">
        <v>1309</v>
      </c>
      <c r="E56">
        <v>93</v>
      </c>
      <c r="F56" t="s">
        <v>1374</v>
      </c>
      <c r="G56" t="s">
        <v>1328</v>
      </c>
      <c r="H56">
        <v>27</v>
      </c>
      <c r="I56" t="s">
        <v>1452</v>
      </c>
      <c r="J56">
        <v>1</v>
      </c>
      <c r="K56">
        <v>154.30000000000001</v>
      </c>
      <c r="L56">
        <v>9.08</v>
      </c>
      <c r="M56">
        <v>12</v>
      </c>
      <c r="N56" s="382">
        <v>0.99</v>
      </c>
    </row>
    <row r="57" spans="1:14">
      <c r="A57" t="s">
        <v>1453</v>
      </c>
      <c r="B57" t="s">
        <v>744</v>
      </c>
      <c r="C57" t="s">
        <v>1376</v>
      </c>
      <c r="D57" t="s">
        <v>1298</v>
      </c>
      <c r="E57">
        <v>541</v>
      </c>
      <c r="F57" t="s">
        <v>1374</v>
      </c>
      <c r="G57" t="s">
        <v>1328</v>
      </c>
      <c r="H57">
        <v>26</v>
      </c>
      <c r="I57" t="s">
        <v>1377</v>
      </c>
      <c r="J57">
        <v>1</v>
      </c>
      <c r="K57">
        <v>2.2599999999999998</v>
      </c>
      <c r="L57">
        <v>0.13</v>
      </c>
      <c r="M57">
        <v>5</v>
      </c>
      <c r="N57" s="382">
        <v>0.43</v>
      </c>
    </row>
    <row r="58" spans="1:14">
      <c r="A58" t="s">
        <v>1454</v>
      </c>
      <c r="B58" t="s">
        <v>1455</v>
      </c>
      <c r="C58" t="s">
        <v>1379</v>
      </c>
      <c r="D58" t="s">
        <v>1388</v>
      </c>
      <c r="E58">
        <v>206</v>
      </c>
      <c r="F58" t="s">
        <v>1313</v>
      </c>
      <c r="G58" t="s">
        <v>1300</v>
      </c>
      <c r="H58">
        <v>24</v>
      </c>
      <c r="I58" t="s">
        <v>1456</v>
      </c>
      <c r="J58">
        <v>1</v>
      </c>
      <c r="K58">
        <v>97.64</v>
      </c>
      <c r="L58">
        <v>5.74</v>
      </c>
      <c r="M58">
        <v>11</v>
      </c>
      <c r="N58" s="382">
        <v>1</v>
      </c>
    </row>
    <row r="59" spans="1:14">
      <c r="A59" t="s">
        <v>1457</v>
      </c>
      <c r="B59" t="s">
        <v>116</v>
      </c>
      <c r="C59" t="s">
        <v>1396</v>
      </c>
      <c r="D59" t="s">
        <v>1333</v>
      </c>
      <c r="E59">
        <v>199</v>
      </c>
      <c r="F59" t="s">
        <v>1313</v>
      </c>
      <c r="G59" t="s">
        <v>1300</v>
      </c>
      <c r="H59">
        <v>26</v>
      </c>
      <c r="I59" t="s">
        <v>1397</v>
      </c>
      <c r="J59">
        <v>1</v>
      </c>
      <c r="K59">
        <v>105.84</v>
      </c>
      <c r="L59">
        <v>6.23</v>
      </c>
      <c r="M59">
        <v>10</v>
      </c>
      <c r="N59" s="382">
        <v>0.86</v>
      </c>
    </row>
    <row r="60" spans="1:14">
      <c r="A60" t="s">
        <v>1458</v>
      </c>
      <c r="B60" t="s">
        <v>1092</v>
      </c>
      <c r="C60" t="s">
        <v>1363</v>
      </c>
      <c r="D60" t="s">
        <v>1309</v>
      </c>
      <c r="E60">
        <v>97</v>
      </c>
      <c r="F60" t="s">
        <v>1313</v>
      </c>
      <c r="G60" t="s">
        <v>1300</v>
      </c>
      <c r="H60">
        <v>23</v>
      </c>
      <c r="I60" t="s">
        <v>1459</v>
      </c>
      <c r="J60">
        <v>1</v>
      </c>
      <c r="K60">
        <v>150.6</v>
      </c>
      <c r="L60">
        <v>8.86</v>
      </c>
      <c r="M60">
        <v>9</v>
      </c>
      <c r="N60" s="382">
        <v>1</v>
      </c>
    </row>
    <row r="61" spans="1:14">
      <c r="A61" t="s">
        <v>1460</v>
      </c>
      <c r="B61" t="s">
        <v>161</v>
      </c>
      <c r="C61" t="s">
        <v>1366</v>
      </c>
      <c r="D61" t="s">
        <v>1333</v>
      </c>
      <c r="E61">
        <v>67</v>
      </c>
      <c r="F61" t="s">
        <v>1334</v>
      </c>
      <c r="G61" t="s">
        <v>1300</v>
      </c>
      <c r="H61">
        <v>27</v>
      </c>
      <c r="I61" t="s">
        <v>1410</v>
      </c>
      <c r="J61">
        <v>1</v>
      </c>
      <c r="K61">
        <v>167.56</v>
      </c>
      <c r="L61">
        <v>9.86</v>
      </c>
      <c r="M61">
        <v>5</v>
      </c>
      <c r="N61" s="382">
        <v>0.98</v>
      </c>
    </row>
    <row r="62" spans="1:14">
      <c r="A62" t="s">
        <v>1461</v>
      </c>
      <c r="B62" t="s">
        <v>1462</v>
      </c>
      <c r="C62" t="s">
        <v>1320</v>
      </c>
      <c r="D62" t="s">
        <v>1333</v>
      </c>
      <c r="E62">
        <v>55</v>
      </c>
      <c r="F62" t="s">
        <v>1334</v>
      </c>
      <c r="G62" t="s">
        <v>1300</v>
      </c>
      <c r="H62">
        <v>22</v>
      </c>
      <c r="I62" t="s">
        <v>1463</v>
      </c>
      <c r="J62">
        <v>1</v>
      </c>
      <c r="K62">
        <v>180.28</v>
      </c>
      <c r="L62">
        <v>10.6</v>
      </c>
      <c r="M62">
        <v>5</v>
      </c>
      <c r="N62" s="382">
        <v>1</v>
      </c>
    </row>
    <row r="63" spans="1:14">
      <c r="A63" t="s">
        <v>1464</v>
      </c>
      <c r="B63" t="s">
        <v>339</v>
      </c>
      <c r="C63" t="s">
        <v>1327</v>
      </c>
      <c r="D63" t="s">
        <v>1309</v>
      </c>
      <c r="E63">
        <v>108</v>
      </c>
      <c r="F63" t="s">
        <v>1334</v>
      </c>
      <c r="G63" t="s">
        <v>1300</v>
      </c>
      <c r="H63">
        <v>25</v>
      </c>
      <c r="I63" t="s">
        <v>1329</v>
      </c>
      <c r="J63">
        <v>1</v>
      </c>
      <c r="K63">
        <v>144.91999999999999</v>
      </c>
      <c r="L63">
        <v>8.52</v>
      </c>
      <c r="M63">
        <v>12</v>
      </c>
      <c r="N63" s="382">
        <v>1</v>
      </c>
    </row>
    <row r="64" spans="1:14">
      <c r="A64" t="s">
        <v>1465</v>
      </c>
      <c r="B64" t="s">
        <v>48</v>
      </c>
      <c r="C64" t="s">
        <v>1392</v>
      </c>
      <c r="D64" t="s">
        <v>1309</v>
      </c>
      <c r="E64">
        <v>143</v>
      </c>
      <c r="F64" t="s">
        <v>1334</v>
      </c>
      <c r="G64" t="s">
        <v>1300</v>
      </c>
      <c r="H64">
        <v>30</v>
      </c>
      <c r="I64" t="s">
        <v>1393</v>
      </c>
      <c r="J64">
        <v>1</v>
      </c>
      <c r="K64">
        <v>130.1</v>
      </c>
      <c r="L64">
        <v>7.65</v>
      </c>
      <c r="M64">
        <v>14</v>
      </c>
      <c r="N64" s="382">
        <v>0.98</v>
      </c>
    </row>
    <row r="65" spans="1:14">
      <c r="A65" t="s">
        <v>1466</v>
      </c>
      <c r="B65" t="s">
        <v>32</v>
      </c>
      <c r="C65" t="s">
        <v>1401</v>
      </c>
      <c r="D65" t="s">
        <v>1333</v>
      </c>
      <c r="E65">
        <v>61</v>
      </c>
      <c r="F65" t="s">
        <v>1334</v>
      </c>
      <c r="G65" t="s">
        <v>1328</v>
      </c>
      <c r="H65">
        <v>26</v>
      </c>
      <c r="I65" t="s">
        <v>1467</v>
      </c>
      <c r="J65">
        <v>1</v>
      </c>
      <c r="K65">
        <v>175.18</v>
      </c>
      <c r="L65">
        <v>10.3</v>
      </c>
      <c r="M65">
        <v>10</v>
      </c>
      <c r="N65" s="382">
        <v>0.99</v>
      </c>
    </row>
    <row r="66" spans="1:14">
      <c r="A66" t="s">
        <v>1468</v>
      </c>
      <c r="B66" t="s">
        <v>1078</v>
      </c>
      <c r="C66" t="s">
        <v>1337</v>
      </c>
      <c r="D66" t="s">
        <v>1309</v>
      </c>
      <c r="E66">
        <v>253</v>
      </c>
      <c r="F66" t="s">
        <v>1317</v>
      </c>
      <c r="G66" t="s">
        <v>1367</v>
      </c>
      <c r="H66">
        <v>22</v>
      </c>
      <c r="I66" t="s">
        <v>1469</v>
      </c>
      <c r="J66">
        <v>1</v>
      </c>
      <c r="K66">
        <v>69.72</v>
      </c>
      <c r="L66">
        <v>4.0999999999999996</v>
      </c>
      <c r="M66">
        <v>5</v>
      </c>
      <c r="N66" s="382">
        <v>0.94</v>
      </c>
    </row>
    <row r="67" spans="1:14">
      <c r="A67" t="s">
        <v>1470</v>
      </c>
      <c r="B67" t="s">
        <v>1062</v>
      </c>
      <c r="C67" t="s">
        <v>1432</v>
      </c>
      <c r="D67" t="s">
        <v>1298</v>
      </c>
      <c r="E67">
        <v>499</v>
      </c>
      <c r="F67" t="s">
        <v>1317</v>
      </c>
      <c r="G67" t="s">
        <v>1367</v>
      </c>
      <c r="H67">
        <v>23</v>
      </c>
      <c r="I67" t="s">
        <v>1471</v>
      </c>
      <c r="J67">
        <v>1</v>
      </c>
      <c r="K67">
        <v>3.54</v>
      </c>
      <c r="L67">
        <v>0.21</v>
      </c>
      <c r="M67">
        <v>10</v>
      </c>
      <c r="N67" s="382">
        <v>0.6</v>
      </c>
    </row>
    <row r="68" spans="1:14">
      <c r="A68" t="s">
        <v>1472</v>
      </c>
      <c r="B68" t="s">
        <v>1473</v>
      </c>
      <c r="C68" t="s">
        <v>1432</v>
      </c>
      <c r="D68" t="s">
        <v>1309</v>
      </c>
      <c r="E68">
        <v>202</v>
      </c>
      <c r="F68" t="s">
        <v>1317</v>
      </c>
      <c r="G68" t="s">
        <v>1367</v>
      </c>
      <c r="H68">
        <v>22</v>
      </c>
      <c r="I68" t="s">
        <v>1433</v>
      </c>
      <c r="J68">
        <v>1</v>
      </c>
      <c r="K68">
        <v>102.04</v>
      </c>
      <c r="L68">
        <v>6</v>
      </c>
      <c r="M68">
        <v>10</v>
      </c>
      <c r="N68" s="382">
        <v>0.98</v>
      </c>
    </row>
    <row r="69" spans="1:14">
      <c r="A69" t="s">
        <v>1474</v>
      </c>
      <c r="B69" t="s">
        <v>1097</v>
      </c>
      <c r="C69" t="s">
        <v>1382</v>
      </c>
      <c r="D69" t="s">
        <v>1309</v>
      </c>
      <c r="E69">
        <v>292</v>
      </c>
      <c r="F69" t="s">
        <v>1317</v>
      </c>
      <c r="G69" t="s">
        <v>1367</v>
      </c>
      <c r="H69">
        <v>23</v>
      </c>
      <c r="I69" t="s">
        <v>1475</v>
      </c>
      <c r="J69">
        <v>1</v>
      </c>
      <c r="K69">
        <v>44.84</v>
      </c>
      <c r="L69">
        <v>2.64</v>
      </c>
      <c r="M69">
        <v>11</v>
      </c>
      <c r="N69" s="382">
        <v>0.66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448E-3410-44E3-BC37-1E2F2B26839B}">
  <dimension ref="A1:A13"/>
  <sheetViews>
    <sheetView zoomScaleNormal="60" zoomScaleSheetLayoutView="100" workbookViewId="0">
      <selection activeCell="A14" sqref="A14"/>
    </sheetView>
  </sheetViews>
  <sheetFormatPr defaultRowHeight="15"/>
  <sheetData>
    <row r="1" spans="1:1">
      <c r="A1" s="383" t="s">
        <v>1285</v>
      </c>
    </row>
    <row r="2" spans="1:1">
      <c r="A2" t="s">
        <v>241</v>
      </c>
    </row>
    <row r="3" spans="1:1">
      <c r="A3" t="s">
        <v>826</v>
      </c>
    </row>
    <row r="4" spans="1:1">
      <c r="A4" t="s">
        <v>235</v>
      </c>
    </row>
    <row r="5" spans="1:1">
      <c r="A5" t="s">
        <v>233</v>
      </c>
    </row>
    <row r="6" spans="1:1">
      <c r="A6" t="s">
        <v>232</v>
      </c>
    </row>
    <row r="7" spans="1:1">
      <c r="A7" t="s">
        <v>238</v>
      </c>
    </row>
    <row r="8" spans="1:1">
      <c r="A8" t="s">
        <v>240</v>
      </c>
    </row>
    <row r="9" spans="1:1">
      <c r="A9" t="s">
        <v>236</v>
      </c>
    </row>
    <row r="10" spans="1:1">
      <c r="A10" t="s">
        <v>239</v>
      </c>
    </row>
    <row r="12" spans="1:1">
      <c r="A12" t="s">
        <v>1476</v>
      </c>
    </row>
    <row r="13" spans="1:1">
      <c r="A13" t="s">
        <v>237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E6FE-EA40-46ED-85D7-94729227DD98}">
  <sheetPr>
    <pageSetUpPr fitToPage="1"/>
  </sheetPr>
  <dimension ref="A1:N147"/>
  <sheetViews>
    <sheetView topLeftCell="A141" zoomScale="90" zoomScaleNormal="90" workbookViewId="0">
      <selection activeCell="G92" sqref="G92"/>
    </sheetView>
  </sheetViews>
  <sheetFormatPr defaultRowHeight="18.75"/>
  <cols>
    <col min="1" max="1" width="2.28515625" style="322" customWidth="1"/>
    <col min="2" max="2" width="13" style="360" customWidth="1"/>
    <col min="3" max="4" width="9.5703125" style="42" customWidth="1"/>
    <col min="5" max="5" width="11.7109375" style="42" hidden="1" customWidth="1"/>
    <col min="6" max="6" width="34" style="42" customWidth="1"/>
    <col min="9" max="9" width="12.7109375" bestFit="1" customWidth="1"/>
    <col min="11" max="11" width="20.140625" bestFit="1" customWidth="1"/>
    <col min="12" max="12" width="2" customWidth="1"/>
    <col min="13" max="13" width="18.5703125" bestFit="1" customWidth="1"/>
  </cols>
  <sheetData>
    <row r="1" spans="1:14">
      <c r="B1" s="356" t="s">
        <v>1052</v>
      </c>
      <c r="C1" s="366"/>
      <c r="D1" s="366"/>
      <c r="E1" s="366"/>
      <c r="F1" s="395" t="s">
        <v>0</v>
      </c>
      <c r="H1" s="383" t="s">
        <v>370</v>
      </c>
      <c r="I1" s="383" t="s">
        <v>1477</v>
      </c>
      <c r="J1" s="383" t="s">
        <v>1478</v>
      </c>
      <c r="K1" s="383" t="s">
        <v>1479</v>
      </c>
      <c r="L1" s="383"/>
      <c r="M1" s="383" t="s">
        <v>1480</v>
      </c>
      <c r="N1" s="383" t="s">
        <v>1481</v>
      </c>
    </row>
    <row r="2" spans="1:14">
      <c r="B2" s="370" t="s">
        <v>370</v>
      </c>
      <c r="C2" s="367" t="s">
        <v>1053</v>
      </c>
      <c r="D2" s="367" t="s">
        <v>1054</v>
      </c>
      <c r="E2" s="367" t="s">
        <v>1482</v>
      </c>
      <c r="F2" s="367" t="s">
        <v>1051</v>
      </c>
      <c r="H2" s="371" t="s">
        <v>1483</v>
      </c>
      <c r="I2" s="2">
        <v>8</v>
      </c>
      <c r="J2" s="2">
        <v>1</v>
      </c>
      <c r="K2" s="2">
        <f>16-I2-J2</f>
        <v>7</v>
      </c>
      <c r="L2" s="2"/>
      <c r="M2" s="2">
        <v>15</v>
      </c>
      <c r="N2" s="2">
        <f>30-M2</f>
        <v>15</v>
      </c>
    </row>
    <row r="3" spans="1:14">
      <c r="B3" s="374" t="s">
        <v>238</v>
      </c>
      <c r="C3" s="44">
        <v>1</v>
      </c>
      <c r="D3" s="44">
        <v>1</v>
      </c>
      <c r="E3" s="44">
        <v>1</v>
      </c>
      <c r="F3" s="44" t="s">
        <v>1484</v>
      </c>
      <c r="H3" s="372" t="s">
        <v>826</v>
      </c>
      <c r="I3" s="2">
        <v>9</v>
      </c>
      <c r="J3" s="2">
        <v>1</v>
      </c>
      <c r="K3" s="2">
        <f t="shared" ref="K3:K11" si="0">16-I3-J3</f>
        <v>6</v>
      </c>
      <c r="L3" s="2"/>
      <c r="M3" s="2">
        <v>13</v>
      </c>
      <c r="N3" s="2">
        <f t="shared" ref="N3:N11" si="1">30-M3</f>
        <v>17</v>
      </c>
    </row>
    <row r="4" spans="1:14">
      <c r="B4" s="371" t="s">
        <v>1483</v>
      </c>
      <c r="C4" s="44">
        <v>2</v>
      </c>
      <c r="D4" s="44">
        <v>2</v>
      </c>
      <c r="E4" s="44">
        <v>1</v>
      </c>
      <c r="F4" s="44" t="s">
        <v>1485</v>
      </c>
      <c r="H4" s="373" t="s">
        <v>235</v>
      </c>
      <c r="I4" s="2">
        <v>8</v>
      </c>
      <c r="J4" s="2">
        <v>1</v>
      </c>
      <c r="K4" s="2">
        <f t="shared" si="0"/>
        <v>7</v>
      </c>
      <c r="L4" s="2"/>
      <c r="M4" s="2">
        <v>15</v>
      </c>
      <c r="N4" s="2">
        <f t="shared" si="1"/>
        <v>15</v>
      </c>
    </row>
    <row r="5" spans="1:14">
      <c r="A5" s="322" t="s">
        <v>0</v>
      </c>
      <c r="B5" s="372" t="s">
        <v>826</v>
      </c>
      <c r="C5" s="44">
        <v>3</v>
      </c>
      <c r="D5" s="44">
        <v>3</v>
      </c>
      <c r="E5" s="44">
        <v>1</v>
      </c>
      <c r="F5" s="44" t="s">
        <v>180</v>
      </c>
      <c r="H5" s="374" t="s">
        <v>238</v>
      </c>
      <c r="I5" s="2">
        <v>6</v>
      </c>
      <c r="J5" s="2">
        <v>1</v>
      </c>
      <c r="K5" s="2">
        <f t="shared" si="0"/>
        <v>9</v>
      </c>
      <c r="L5" s="2"/>
      <c r="M5" s="2">
        <v>7</v>
      </c>
      <c r="N5" s="2">
        <f t="shared" si="1"/>
        <v>23</v>
      </c>
    </row>
    <row r="6" spans="1:14">
      <c r="A6" s="322" t="s">
        <v>1486</v>
      </c>
      <c r="B6" s="371" t="s">
        <v>241</v>
      </c>
      <c r="C6" s="44">
        <v>4</v>
      </c>
      <c r="D6" s="44">
        <v>4</v>
      </c>
      <c r="E6" s="44">
        <v>2</v>
      </c>
      <c r="F6" s="44" t="s">
        <v>1487</v>
      </c>
      <c r="H6" s="355" t="s">
        <v>237</v>
      </c>
      <c r="I6" s="2">
        <v>7</v>
      </c>
      <c r="J6" s="2">
        <v>1</v>
      </c>
      <c r="K6" s="2">
        <f t="shared" si="0"/>
        <v>8</v>
      </c>
      <c r="L6" s="2"/>
      <c r="M6" s="2">
        <v>16</v>
      </c>
      <c r="N6" s="2">
        <f t="shared" si="1"/>
        <v>14</v>
      </c>
    </row>
    <row r="7" spans="1:14">
      <c r="A7" s="322" t="s">
        <v>1486</v>
      </c>
      <c r="B7" s="374" t="s">
        <v>238</v>
      </c>
      <c r="C7" s="44">
        <v>5</v>
      </c>
      <c r="D7" s="44">
        <v>5</v>
      </c>
      <c r="E7" s="44">
        <v>2</v>
      </c>
      <c r="F7" s="44" t="s">
        <v>1488</v>
      </c>
      <c r="H7" s="375" t="s">
        <v>239</v>
      </c>
      <c r="I7" s="2">
        <v>8</v>
      </c>
      <c r="J7" s="2">
        <v>1</v>
      </c>
      <c r="K7" s="2">
        <f t="shared" si="0"/>
        <v>7</v>
      </c>
      <c r="L7" s="2"/>
      <c r="M7" s="2">
        <v>16</v>
      </c>
      <c r="N7" s="2">
        <f t="shared" si="1"/>
        <v>14</v>
      </c>
    </row>
    <row r="8" spans="1:14">
      <c r="B8" s="375" t="s">
        <v>239</v>
      </c>
      <c r="C8" s="44">
        <v>6</v>
      </c>
      <c r="D8" s="44">
        <v>6</v>
      </c>
      <c r="E8" s="44">
        <v>1</v>
      </c>
      <c r="F8" s="44" t="s">
        <v>171</v>
      </c>
      <c r="H8" s="376" t="s">
        <v>241</v>
      </c>
      <c r="I8" s="2">
        <v>5</v>
      </c>
      <c r="J8" s="2">
        <v>1</v>
      </c>
      <c r="K8" s="2">
        <f t="shared" si="0"/>
        <v>10</v>
      </c>
      <c r="L8" s="2"/>
      <c r="M8" s="2">
        <v>16</v>
      </c>
      <c r="N8" s="2">
        <f t="shared" si="1"/>
        <v>14</v>
      </c>
    </row>
    <row r="9" spans="1:14">
      <c r="A9" s="322" t="s">
        <v>1486</v>
      </c>
      <c r="B9" s="376" t="s">
        <v>1483</v>
      </c>
      <c r="C9" s="44">
        <v>7</v>
      </c>
      <c r="D9" s="44">
        <v>7</v>
      </c>
      <c r="E9" s="44">
        <v>1</v>
      </c>
      <c r="F9" s="44" t="s">
        <v>242</v>
      </c>
      <c r="H9" s="377" t="s">
        <v>555</v>
      </c>
      <c r="I9" s="2">
        <v>8</v>
      </c>
      <c r="J9" s="2">
        <v>1</v>
      </c>
      <c r="K9" s="2">
        <f t="shared" si="0"/>
        <v>7</v>
      </c>
      <c r="L9" s="2"/>
      <c r="M9" s="2">
        <v>14</v>
      </c>
      <c r="N9" s="2">
        <f t="shared" si="1"/>
        <v>16</v>
      </c>
    </row>
    <row r="10" spans="1:14">
      <c r="B10" s="377" t="s">
        <v>555</v>
      </c>
      <c r="C10" s="44">
        <v>8</v>
      </c>
      <c r="D10" s="44">
        <v>8</v>
      </c>
      <c r="E10" s="44">
        <v>1</v>
      </c>
      <c r="F10" s="44" t="s">
        <v>1489</v>
      </c>
      <c r="H10" s="378" t="s">
        <v>240</v>
      </c>
      <c r="I10" s="2">
        <v>9</v>
      </c>
      <c r="J10" s="2">
        <v>1</v>
      </c>
      <c r="K10" s="2">
        <f t="shared" si="0"/>
        <v>6</v>
      </c>
      <c r="L10" s="2"/>
      <c r="M10" s="2">
        <v>15</v>
      </c>
      <c r="N10" s="2">
        <f t="shared" si="1"/>
        <v>15</v>
      </c>
    </row>
    <row r="11" spans="1:14">
      <c r="B11" s="378" t="s">
        <v>240</v>
      </c>
      <c r="C11" s="44">
        <v>9</v>
      </c>
      <c r="D11" s="44">
        <v>9</v>
      </c>
      <c r="E11" s="44">
        <v>1</v>
      </c>
      <c r="F11" s="44" t="s">
        <v>504</v>
      </c>
      <c r="H11" s="379" t="s">
        <v>233</v>
      </c>
      <c r="I11" s="2">
        <v>9</v>
      </c>
      <c r="J11" s="2">
        <v>1</v>
      </c>
      <c r="K11" s="2">
        <f t="shared" si="0"/>
        <v>6</v>
      </c>
      <c r="L11" s="2"/>
      <c r="M11" s="2">
        <v>15</v>
      </c>
      <c r="N11" s="2">
        <f t="shared" si="1"/>
        <v>15</v>
      </c>
    </row>
    <row r="12" spans="1:14">
      <c r="A12" s="322" t="s">
        <v>1486</v>
      </c>
      <c r="B12" s="376" t="s">
        <v>235</v>
      </c>
      <c r="C12" s="44">
        <v>10</v>
      </c>
      <c r="D12" s="44">
        <v>10</v>
      </c>
      <c r="E12" s="44">
        <v>2</v>
      </c>
      <c r="F12" s="44" t="s">
        <v>1490</v>
      </c>
    </row>
    <row r="13" spans="1:14">
      <c r="B13" s="356" t="s">
        <v>1063</v>
      </c>
      <c r="C13" s="368"/>
      <c r="D13" s="368"/>
      <c r="E13" s="368"/>
      <c r="F13" s="368"/>
    </row>
    <row r="14" spans="1:14">
      <c r="B14" s="370" t="s">
        <v>370</v>
      </c>
      <c r="C14" s="367" t="s">
        <v>1053</v>
      </c>
      <c r="D14" s="367" t="s">
        <v>1054</v>
      </c>
      <c r="E14" s="367" t="s">
        <v>1482</v>
      </c>
      <c r="F14" s="367" t="s">
        <v>1051</v>
      </c>
    </row>
    <row r="15" spans="1:14">
      <c r="A15" s="322" t="s">
        <v>1486</v>
      </c>
      <c r="B15" s="378" t="s">
        <v>240</v>
      </c>
      <c r="C15" s="44">
        <v>1</v>
      </c>
      <c r="D15" s="44">
        <v>11</v>
      </c>
      <c r="E15" s="44">
        <v>2</v>
      </c>
      <c r="F15" s="44" t="s">
        <v>141</v>
      </c>
    </row>
    <row r="16" spans="1:14">
      <c r="B16" s="372" t="s">
        <v>826</v>
      </c>
      <c r="C16" s="44">
        <v>2</v>
      </c>
      <c r="D16" s="44">
        <v>12</v>
      </c>
      <c r="E16" s="44">
        <v>2</v>
      </c>
      <c r="F16" s="44" t="s">
        <v>769</v>
      </c>
      <c r="I16" t="s">
        <v>0</v>
      </c>
    </row>
    <row r="17" spans="1:6">
      <c r="A17" s="322" t="s">
        <v>1486</v>
      </c>
      <c r="B17" s="372" t="s">
        <v>826</v>
      </c>
      <c r="C17" s="44">
        <v>3</v>
      </c>
      <c r="D17" s="44">
        <v>13</v>
      </c>
      <c r="E17" s="44">
        <v>3</v>
      </c>
      <c r="F17" s="44" t="s">
        <v>1491</v>
      </c>
    </row>
    <row r="18" spans="1:6">
      <c r="B18" s="374" t="s">
        <v>238</v>
      </c>
      <c r="C18" s="44">
        <v>4</v>
      </c>
      <c r="D18" s="44">
        <v>14</v>
      </c>
      <c r="E18" s="44">
        <v>3</v>
      </c>
      <c r="F18" s="44" t="s">
        <v>1492</v>
      </c>
    </row>
    <row r="19" spans="1:6">
      <c r="A19" s="322" t="s">
        <v>1486</v>
      </c>
      <c r="B19" s="371" t="s">
        <v>1483</v>
      </c>
      <c r="C19" s="44">
        <v>5</v>
      </c>
      <c r="D19" s="44">
        <v>15</v>
      </c>
      <c r="E19" s="44">
        <v>3</v>
      </c>
      <c r="F19" s="44" t="s">
        <v>13</v>
      </c>
    </row>
    <row r="20" spans="1:6">
      <c r="A20" s="322" t="s">
        <v>1486</v>
      </c>
      <c r="B20" s="373" t="s">
        <v>1483</v>
      </c>
      <c r="C20" s="44">
        <v>6</v>
      </c>
      <c r="D20" s="44">
        <v>16</v>
      </c>
      <c r="E20" s="44">
        <v>1</v>
      </c>
      <c r="F20" s="44" t="s">
        <v>35</v>
      </c>
    </row>
    <row r="21" spans="1:6">
      <c r="B21" s="376" t="s">
        <v>241</v>
      </c>
      <c r="C21" s="44">
        <v>7</v>
      </c>
      <c r="D21" s="44">
        <v>17</v>
      </c>
      <c r="E21" s="44">
        <v>3</v>
      </c>
      <c r="F21" s="44" t="s">
        <v>1493</v>
      </c>
    </row>
    <row r="22" spans="1:6">
      <c r="B22" s="377" t="s">
        <v>555</v>
      </c>
      <c r="C22" s="44">
        <v>8</v>
      </c>
      <c r="D22" s="44">
        <v>18</v>
      </c>
      <c r="E22" s="44">
        <v>2</v>
      </c>
      <c r="F22" s="44" t="s">
        <v>127</v>
      </c>
    </row>
    <row r="23" spans="1:6">
      <c r="B23" s="378" t="s">
        <v>240</v>
      </c>
      <c r="C23" s="44">
        <v>9</v>
      </c>
      <c r="D23" s="44">
        <v>19</v>
      </c>
      <c r="E23" s="44">
        <v>3</v>
      </c>
      <c r="F23" s="44" t="s">
        <v>1494</v>
      </c>
    </row>
    <row r="24" spans="1:6">
      <c r="B24" s="379" t="s">
        <v>233</v>
      </c>
      <c r="C24" s="44">
        <v>10</v>
      </c>
      <c r="D24" s="44">
        <v>20</v>
      </c>
      <c r="E24" s="44">
        <v>1</v>
      </c>
      <c r="F24" s="44" t="s">
        <v>1495</v>
      </c>
    </row>
    <row r="25" spans="1:6">
      <c r="B25" s="356" t="s">
        <v>1074</v>
      </c>
      <c r="C25" s="368"/>
      <c r="D25" s="368"/>
      <c r="E25" s="368"/>
      <c r="F25" s="368"/>
    </row>
    <row r="26" spans="1:6">
      <c r="B26" s="370" t="s">
        <v>370</v>
      </c>
      <c r="C26" s="367" t="s">
        <v>1053</v>
      </c>
      <c r="D26" s="367" t="s">
        <v>1054</v>
      </c>
      <c r="E26" s="367" t="s">
        <v>1482</v>
      </c>
      <c r="F26" s="367" t="s">
        <v>1051</v>
      </c>
    </row>
    <row r="27" spans="1:6">
      <c r="B27" s="371" t="s">
        <v>1483</v>
      </c>
      <c r="C27" s="44">
        <v>1</v>
      </c>
      <c r="D27" s="44">
        <v>21</v>
      </c>
      <c r="E27" s="44">
        <v>4</v>
      </c>
      <c r="F27" s="44" t="s">
        <v>187</v>
      </c>
    </row>
    <row r="28" spans="1:6">
      <c r="B28" s="372" t="s">
        <v>826</v>
      </c>
      <c r="C28" s="44">
        <v>2</v>
      </c>
      <c r="D28" s="44">
        <v>22</v>
      </c>
      <c r="E28" s="44">
        <v>4</v>
      </c>
      <c r="F28" s="44" t="s">
        <v>188</v>
      </c>
    </row>
    <row r="29" spans="1:6">
      <c r="A29" s="322" t="s">
        <v>1486</v>
      </c>
      <c r="B29" s="372" t="s">
        <v>826</v>
      </c>
      <c r="C29" s="44">
        <v>3</v>
      </c>
      <c r="D29" s="44">
        <v>23</v>
      </c>
      <c r="E29" s="44">
        <v>5</v>
      </c>
      <c r="F29" s="44" t="s">
        <v>189</v>
      </c>
    </row>
    <row r="30" spans="1:6">
      <c r="B30" s="374" t="s">
        <v>238</v>
      </c>
      <c r="C30" s="44">
        <v>4</v>
      </c>
      <c r="D30" s="44">
        <v>24</v>
      </c>
      <c r="E30" s="44">
        <v>4</v>
      </c>
      <c r="F30" s="44" t="s">
        <v>1496</v>
      </c>
    </row>
    <row r="31" spans="1:6">
      <c r="B31" s="355" t="s">
        <v>237</v>
      </c>
      <c r="C31" s="44">
        <v>5</v>
      </c>
      <c r="D31" s="44">
        <v>25</v>
      </c>
      <c r="E31" s="44">
        <v>1</v>
      </c>
      <c r="F31" s="44" t="s">
        <v>1497</v>
      </c>
    </row>
    <row r="32" spans="1:6">
      <c r="B32" s="375" t="s">
        <v>239</v>
      </c>
      <c r="C32" s="44">
        <v>6</v>
      </c>
      <c r="D32" s="44">
        <v>26</v>
      </c>
      <c r="E32" s="44">
        <v>2</v>
      </c>
      <c r="F32" s="44" t="s">
        <v>122</v>
      </c>
    </row>
    <row r="33" spans="1:6">
      <c r="B33" s="376" t="s">
        <v>241</v>
      </c>
      <c r="C33" s="44">
        <v>7</v>
      </c>
      <c r="D33" s="44">
        <v>27</v>
      </c>
      <c r="E33" s="44">
        <v>4</v>
      </c>
      <c r="F33" s="44" t="s">
        <v>1498</v>
      </c>
    </row>
    <row r="34" spans="1:6">
      <c r="B34" s="377" t="s">
        <v>555</v>
      </c>
      <c r="C34" s="44">
        <v>8</v>
      </c>
      <c r="D34" s="44">
        <v>28</v>
      </c>
      <c r="E34" s="44">
        <v>3</v>
      </c>
      <c r="F34" s="44" t="s">
        <v>19</v>
      </c>
    </row>
    <row r="35" spans="1:6">
      <c r="B35" s="378" t="s">
        <v>240</v>
      </c>
      <c r="C35" s="44">
        <v>9</v>
      </c>
      <c r="D35" s="44">
        <v>29</v>
      </c>
      <c r="E35" s="44">
        <v>4</v>
      </c>
      <c r="F35" s="44" t="s">
        <v>74</v>
      </c>
    </row>
    <row r="36" spans="1:6">
      <c r="A36" s="322" t="s">
        <v>1486</v>
      </c>
      <c r="B36" s="374" t="s">
        <v>238</v>
      </c>
      <c r="C36" s="44">
        <v>10</v>
      </c>
      <c r="D36" s="44">
        <v>30</v>
      </c>
      <c r="E36" s="44">
        <v>5</v>
      </c>
      <c r="F36" s="44" t="s">
        <v>1499</v>
      </c>
    </row>
    <row r="37" spans="1:6">
      <c r="B37" s="356" t="s">
        <v>1081</v>
      </c>
      <c r="C37" s="368"/>
      <c r="D37" s="368"/>
      <c r="E37" s="368"/>
      <c r="F37" s="368"/>
    </row>
    <row r="38" spans="1:6">
      <c r="B38" s="370" t="s">
        <v>370</v>
      </c>
      <c r="C38" s="367" t="s">
        <v>1053</v>
      </c>
      <c r="D38" s="367" t="s">
        <v>1054</v>
      </c>
      <c r="E38" s="367" t="s">
        <v>1482</v>
      </c>
      <c r="F38" s="367" t="s">
        <v>1051</v>
      </c>
    </row>
    <row r="39" spans="1:6">
      <c r="A39" s="322" t="s">
        <v>1486</v>
      </c>
      <c r="B39" s="371" t="s">
        <v>241</v>
      </c>
      <c r="C39" s="44">
        <v>1</v>
      </c>
      <c r="D39" s="44">
        <v>31</v>
      </c>
      <c r="E39" s="44">
        <v>5</v>
      </c>
      <c r="F39" s="44" t="s">
        <v>156</v>
      </c>
    </row>
    <row r="40" spans="1:6">
      <c r="B40" s="372" t="s">
        <v>826</v>
      </c>
      <c r="C40" s="44">
        <v>2</v>
      </c>
      <c r="D40" s="44">
        <v>32</v>
      </c>
      <c r="E40" s="44">
        <v>6</v>
      </c>
      <c r="F40" s="403" t="s">
        <v>45</v>
      </c>
    </row>
    <row r="41" spans="1:6">
      <c r="B41" s="373" t="s">
        <v>235</v>
      </c>
      <c r="C41" s="44">
        <v>3</v>
      </c>
      <c r="D41" s="44">
        <v>33</v>
      </c>
      <c r="E41" s="44">
        <v>2</v>
      </c>
      <c r="F41" s="44" t="s">
        <v>58</v>
      </c>
    </row>
    <row r="42" spans="1:6">
      <c r="B42" s="374" t="s">
        <v>238</v>
      </c>
      <c r="C42" s="44">
        <v>4</v>
      </c>
      <c r="D42" s="44">
        <v>34</v>
      </c>
      <c r="E42" s="44">
        <v>6</v>
      </c>
      <c r="F42" s="403" t="s">
        <v>1500</v>
      </c>
    </row>
    <row r="43" spans="1:6">
      <c r="B43" s="355" t="s">
        <v>237</v>
      </c>
      <c r="C43" s="44">
        <v>5</v>
      </c>
      <c r="D43" s="44">
        <v>35</v>
      </c>
      <c r="E43" s="44">
        <v>2</v>
      </c>
      <c r="F43" s="44" t="s">
        <v>1501</v>
      </c>
    </row>
    <row r="44" spans="1:6">
      <c r="A44" s="322" t="s">
        <v>1486</v>
      </c>
      <c r="B44" s="376" t="s">
        <v>241</v>
      </c>
      <c r="C44" s="44">
        <v>6</v>
      </c>
      <c r="D44" s="44">
        <v>36</v>
      </c>
      <c r="E44" s="44">
        <v>5</v>
      </c>
      <c r="F44" s="44" t="s">
        <v>1502</v>
      </c>
    </row>
    <row r="45" spans="1:6">
      <c r="B45" s="376" t="s">
        <v>241</v>
      </c>
      <c r="C45" s="44">
        <v>7</v>
      </c>
      <c r="D45" s="44">
        <v>37</v>
      </c>
      <c r="E45" s="44">
        <v>6</v>
      </c>
      <c r="F45" s="44" t="s">
        <v>1503</v>
      </c>
    </row>
    <row r="46" spans="1:6">
      <c r="B46" s="377" t="s">
        <v>555</v>
      </c>
      <c r="C46" s="44">
        <v>8</v>
      </c>
      <c r="D46" s="44">
        <v>38</v>
      </c>
      <c r="E46" s="44">
        <v>4</v>
      </c>
      <c r="F46" s="44" t="s">
        <v>83</v>
      </c>
    </row>
    <row r="47" spans="1:6">
      <c r="A47" s="322" t="s">
        <v>1486</v>
      </c>
      <c r="B47" s="374" t="s">
        <v>238</v>
      </c>
      <c r="C47" s="44">
        <v>9</v>
      </c>
      <c r="D47" s="44">
        <v>39</v>
      </c>
      <c r="E47" s="44">
        <v>7</v>
      </c>
      <c r="F47" s="44" t="s">
        <v>1504</v>
      </c>
    </row>
    <row r="48" spans="1:6">
      <c r="B48" s="379" t="s">
        <v>233</v>
      </c>
      <c r="C48" s="44">
        <v>10</v>
      </c>
      <c r="D48" s="44">
        <v>40</v>
      </c>
      <c r="E48" s="44">
        <v>2</v>
      </c>
      <c r="F48" s="44" t="s">
        <v>153</v>
      </c>
    </row>
    <row r="49" spans="1:6">
      <c r="B49" s="356" t="s">
        <v>1093</v>
      </c>
      <c r="C49" s="368"/>
      <c r="D49" s="368"/>
      <c r="E49" s="368"/>
      <c r="F49" s="368"/>
    </row>
    <row r="50" spans="1:6">
      <c r="B50" s="370" t="s">
        <v>370</v>
      </c>
      <c r="C50" s="367" t="s">
        <v>1053</v>
      </c>
      <c r="D50" s="367" t="s">
        <v>1054</v>
      </c>
      <c r="E50" s="367" t="s">
        <v>1482</v>
      </c>
      <c r="F50" s="367" t="s">
        <v>1051</v>
      </c>
    </row>
    <row r="51" spans="1:6">
      <c r="B51" s="371" t="s">
        <v>1483</v>
      </c>
      <c r="C51" s="44">
        <v>1</v>
      </c>
      <c r="D51" s="44">
        <v>41</v>
      </c>
      <c r="E51" s="44">
        <v>6</v>
      </c>
      <c r="F51" s="44" t="s">
        <v>342</v>
      </c>
    </row>
    <row r="52" spans="1:6">
      <c r="B52" s="372" t="s">
        <v>826</v>
      </c>
      <c r="C52" s="44">
        <v>2</v>
      </c>
      <c r="D52" s="44">
        <v>42</v>
      </c>
      <c r="E52" s="44">
        <v>7</v>
      </c>
      <c r="F52" s="44" t="s">
        <v>1505</v>
      </c>
    </row>
    <row r="53" spans="1:6">
      <c r="B53" s="373" t="s">
        <v>235</v>
      </c>
      <c r="C53" s="44">
        <v>3</v>
      </c>
      <c r="D53" s="44">
        <v>43</v>
      </c>
      <c r="E53" s="44">
        <v>3</v>
      </c>
      <c r="F53" s="44" t="s">
        <v>735</v>
      </c>
    </row>
    <row r="54" spans="1:6">
      <c r="B54" s="374" t="s">
        <v>238</v>
      </c>
      <c r="C54" s="44">
        <v>4</v>
      </c>
      <c r="D54" s="44">
        <v>44</v>
      </c>
      <c r="E54" s="44">
        <v>8</v>
      </c>
      <c r="F54" s="44" t="s">
        <v>1506</v>
      </c>
    </row>
    <row r="55" spans="1:6">
      <c r="A55" s="322" t="s">
        <v>1486</v>
      </c>
      <c r="B55" s="373" t="s">
        <v>235</v>
      </c>
      <c r="C55" s="44">
        <v>5</v>
      </c>
      <c r="D55" s="44">
        <v>45</v>
      </c>
      <c r="E55" s="44">
        <v>4</v>
      </c>
      <c r="F55" s="44" t="s">
        <v>1507</v>
      </c>
    </row>
    <row r="56" spans="1:6">
      <c r="B56" s="375" t="s">
        <v>239</v>
      </c>
      <c r="C56" s="44">
        <v>6</v>
      </c>
      <c r="D56" s="44">
        <v>46</v>
      </c>
      <c r="E56" s="44">
        <v>3</v>
      </c>
      <c r="F56" s="44" t="s">
        <v>1508</v>
      </c>
    </row>
    <row r="57" spans="1:6">
      <c r="B57" s="376" t="s">
        <v>241</v>
      </c>
      <c r="C57" s="44">
        <v>7</v>
      </c>
      <c r="D57" s="44">
        <v>47</v>
      </c>
      <c r="E57" s="44">
        <v>7</v>
      </c>
      <c r="F57" s="44" t="s">
        <v>1509</v>
      </c>
    </row>
    <row r="58" spans="1:6">
      <c r="B58" s="377" t="s">
        <v>555</v>
      </c>
      <c r="C58" s="44">
        <v>8</v>
      </c>
      <c r="D58" s="44">
        <v>48</v>
      </c>
      <c r="E58" s="44">
        <v>5</v>
      </c>
      <c r="F58" s="403" t="s">
        <v>1510</v>
      </c>
    </row>
    <row r="59" spans="1:6">
      <c r="B59" s="378" t="s">
        <v>240</v>
      </c>
      <c r="C59" s="44">
        <v>9</v>
      </c>
      <c r="D59" s="44">
        <v>49</v>
      </c>
      <c r="E59" s="44">
        <v>5</v>
      </c>
      <c r="F59" s="44" t="s">
        <v>276</v>
      </c>
    </row>
    <row r="60" spans="1:6">
      <c r="B60" s="379" t="s">
        <v>233</v>
      </c>
      <c r="C60" s="44">
        <v>10</v>
      </c>
      <c r="D60" s="44">
        <v>50</v>
      </c>
      <c r="E60" s="44">
        <v>3</v>
      </c>
      <c r="F60" s="44" t="s">
        <v>1511</v>
      </c>
    </row>
    <row r="61" spans="1:6">
      <c r="B61" s="356" t="s">
        <v>1100</v>
      </c>
      <c r="C61" s="368"/>
      <c r="D61" s="368"/>
      <c r="E61" s="368"/>
      <c r="F61" s="368"/>
    </row>
    <row r="62" spans="1:6">
      <c r="B62" s="370" t="s">
        <v>370</v>
      </c>
      <c r="C62" s="367" t="s">
        <v>1053</v>
      </c>
      <c r="D62" s="367" t="s">
        <v>1054</v>
      </c>
      <c r="E62" s="367" t="s">
        <v>1482</v>
      </c>
      <c r="F62" s="367" t="s">
        <v>1051</v>
      </c>
    </row>
    <row r="63" spans="1:6">
      <c r="B63" s="371" t="s">
        <v>1483</v>
      </c>
      <c r="C63" s="44">
        <v>1</v>
      </c>
      <c r="D63" s="44">
        <v>51</v>
      </c>
      <c r="E63" s="44">
        <v>7</v>
      </c>
      <c r="F63" s="44" t="s">
        <v>1512</v>
      </c>
    </row>
    <row r="64" spans="1:6">
      <c r="A64" s="322" t="s">
        <v>1486</v>
      </c>
      <c r="B64" s="376" t="s">
        <v>241</v>
      </c>
      <c r="C64" s="44">
        <v>2</v>
      </c>
      <c r="D64" s="44">
        <v>52</v>
      </c>
      <c r="E64" s="44">
        <v>8</v>
      </c>
      <c r="F64" s="44" t="s">
        <v>1513</v>
      </c>
    </row>
    <row r="65" spans="2:6">
      <c r="B65" s="373" t="s">
        <v>235</v>
      </c>
      <c r="C65" s="44">
        <v>3</v>
      </c>
      <c r="D65" s="44">
        <v>53</v>
      </c>
      <c r="E65" s="44">
        <v>5</v>
      </c>
      <c r="F65" s="44" t="s">
        <v>1514</v>
      </c>
    </row>
    <row r="66" spans="2:6">
      <c r="B66" s="374" t="s">
        <v>238</v>
      </c>
      <c r="C66" s="44">
        <v>4</v>
      </c>
      <c r="D66" s="44">
        <v>54</v>
      </c>
      <c r="E66" s="44">
        <v>9</v>
      </c>
      <c r="F66" s="44" t="s">
        <v>1515</v>
      </c>
    </row>
    <row r="67" spans="2:6">
      <c r="B67" s="355" t="s">
        <v>237</v>
      </c>
      <c r="C67" s="44">
        <v>5</v>
      </c>
      <c r="D67" s="44">
        <v>55</v>
      </c>
      <c r="E67" s="44">
        <v>3</v>
      </c>
      <c r="F67" s="44" t="s">
        <v>95</v>
      </c>
    </row>
    <row r="68" spans="2:6">
      <c r="B68" s="375" t="s">
        <v>239</v>
      </c>
      <c r="C68" s="44">
        <v>6</v>
      </c>
      <c r="D68" s="44">
        <v>56</v>
      </c>
      <c r="E68" s="44">
        <v>4</v>
      </c>
      <c r="F68" s="44" t="s">
        <v>745</v>
      </c>
    </row>
    <row r="69" spans="2:6">
      <c r="B69" s="376" t="s">
        <v>241</v>
      </c>
      <c r="C69" s="44">
        <v>7</v>
      </c>
      <c r="D69" s="44">
        <v>57</v>
      </c>
      <c r="E69" s="44">
        <v>9</v>
      </c>
      <c r="F69" s="44" t="s">
        <v>1516</v>
      </c>
    </row>
    <row r="70" spans="2:6">
      <c r="B70" s="377" t="s">
        <v>555</v>
      </c>
      <c r="C70" s="44">
        <v>8</v>
      </c>
      <c r="D70" s="44">
        <v>58</v>
      </c>
      <c r="E70" s="44">
        <v>6</v>
      </c>
      <c r="F70" s="44" t="s">
        <v>766</v>
      </c>
    </row>
    <row r="71" spans="2:6">
      <c r="B71" s="378" t="s">
        <v>240</v>
      </c>
      <c r="C71" s="44">
        <v>9</v>
      </c>
      <c r="D71" s="44">
        <v>59</v>
      </c>
      <c r="E71" s="44">
        <v>6</v>
      </c>
      <c r="F71" s="403" t="s">
        <v>1517</v>
      </c>
    </row>
    <row r="72" spans="2:6">
      <c r="B72" s="379" t="s">
        <v>233</v>
      </c>
      <c r="C72" s="44">
        <v>10</v>
      </c>
      <c r="D72" s="44">
        <v>60</v>
      </c>
      <c r="E72" s="44">
        <v>4</v>
      </c>
      <c r="F72" s="396" t="s">
        <v>1518</v>
      </c>
    </row>
    <row r="73" spans="2:6">
      <c r="B73" s="356" t="s">
        <v>1110</v>
      </c>
      <c r="C73" s="368"/>
      <c r="D73" s="368"/>
      <c r="E73" s="368"/>
      <c r="F73" s="368"/>
    </row>
    <row r="74" spans="2:6">
      <c r="B74" s="370" t="s">
        <v>370</v>
      </c>
      <c r="C74" s="367" t="s">
        <v>1053</v>
      </c>
      <c r="D74" s="367" t="s">
        <v>1054</v>
      </c>
      <c r="E74" s="367" t="s">
        <v>1482</v>
      </c>
      <c r="F74" s="367" t="s">
        <v>1051</v>
      </c>
    </row>
    <row r="75" spans="2:6">
      <c r="B75" s="371" t="s">
        <v>1483</v>
      </c>
      <c r="C75" s="44">
        <v>1</v>
      </c>
      <c r="D75" s="44">
        <v>61</v>
      </c>
      <c r="E75" s="44">
        <v>8</v>
      </c>
      <c r="F75" s="44" t="s">
        <v>467</v>
      </c>
    </row>
    <row r="76" spans="2:6">
      <c r="B76" s="385" t="s">
        <v>826</v>
      </c>
      <c r="C76" s="386">
        <v>2</v>
      </c>
      <c r="D76" s="386">
        <v>62</v>
      </c>
      <c r="E76" s="386"/>
      <c r="F76" s="386"/>
    </row>
    <row r="77" spans="2:6">
      <c r="B77" s="373" t="s">
        <v>235</v>
      </c>
      <c r="C77" s="44">
        <v>3</v>
      </c>
      <c r="D77" s="44">
        <v>63</v>
      </c>
      <c r="E77" s="44">
        <v>6</v>
      </c>
      <c r="F77" s="44" t="s">
        <v>1519</v>
      </c>
    </row>
    <row r="78" spans="2:6">
      <c r="B78" s="400" t="s">
        <v>238</v>
      </c>
      <c r="C78" s="401" t="s">
        <v>0</v>
      </c>
      <c r="D78" s="401">
        <v>64</v>
      </c>
      <c r="E78" s="401">
        <v>10</v>
      </c>
      <c r="F78" s="401" t="s">
        <v>1520</v>
      </c>
    </row>
    <row r="79" spans="2:6">
      <c r="B79" s="355" t="s">
        <v>237</v>
      </c>
      <c r="C79" s="44">
        <v>5</v>
      </c>
      <c r="D79" s="44">
        <v>65</v>
      </c>
      <c r="E79" s="44">
        <v>4</v>
      </c>
      <c r="F79" s="44" t="s">
        <v>1521</v>
      </c>
    </row>
    <row r="80" spans="2:6">
      <c r="B80" s="375" t="s">
        <v>239</v>
      </c>
      <c r="C80" s="44">
        <v>6</v>
      </c>
      <c r="D80" s="44">
        <v>66</v>
      </c>
      <c r="E80" s="44">
        <v>5</v>
      </c>
      <c r="F80" s="44" t="s">
        <v>52</v>
      </c>
    </row>
    <row r="81" spans="2:6">
      <c r="B81" s="376" t="s">
        <v>241</v>
      </c>
      <c r="C81" s="384">
        <v>7</v>
      </c>
      <c r="D81" s="384">
        <v>67</v>
      </c>
      <c r="E81" s="384">
        <v>10</v>
      </c>
      <c r="F81" s="384" t="s">
        <v>1520</v>
      </c>
    </row>
    <row r="82" spans="2:6">
      <c r="B82" s="377" t="s">
        <v>555</v>
      </c>
      <c r="C82" s="44">
        <v>8</v>
      </c>
      <c r="D82" s="44">
        <v>68</v>
      </c>
      <c r="E82" s="44">
        <v>7</v>
      </c>
      <c r="F82" s="44" t="s">
        <v>1522</v>
      </c>
    </row>
    <row r="83" spans="2:6">
      <c r="B83" s="378" t="s">
        <v>240</v>
      </c>
      <c r="C83" s="384">
        <v>9</v>
      </c>
      <c r="D83" s="384" t="s">
        <v>1523</v>
      </c>
      <c r="E83" s="384">
        <v>7</v>
      </c>
      <c r="F83" s="384" t="s">
        <v>1520</v>
      </c>
    </row>
    <row r="84" spans="2:6">
      <c r="B84" s="379" t="s">
        <v>233</v>
      </c>
      <c r="C84" s="44">
        <v>10</v>
      </c>
      <c r="D84" s="44">
        <v>70</v>
      </c>
      <c r="E84" s="44">
        <v>5</v>
      </c>
      <c r="F84" s="44" t="s">
        <v>1524</v>
      </c>
    </row>
    <row r="85" spans="2:6">
      <c r="B85" s="356" t="s">
        <v>1115</v>
      </c>
      <c r="C85" s="368"/>
      <c r="D85" s="368"/>
      <c r="E85" s="368"/>
      <c r="F85" s="368"/>
    </row>
    <row r="86" spans="2:6">
      <c r="B86" s="370" t="s">
        <v>370</v>
      </c>
      <c r="C86" s="367" t="s">
        <v>1053</v>
      </c>
      <c r="D86" s="367" t="s">
        <v>1054</v>
      </c>
      <c r="E86" s="367" t="s">
        <v>1482</v>
      </c>
      <c r="F86" s="367" t="s">
        <v>1051</v>
      </c>
    </row>
    <row r="87" spans="2:6">
      <c r="B87" s="387" t="s">
        <v>1483</v>
      </c>
      <c r="C87" s="386">
        <v>1</v>
      </c>
      <c r="D87" s="386">
        <v>71</v>
      </c>
      <c r="E87" s="386"/>
      <c r="F87" s="386"/>
    </row>
    <row r="88" spans="2:6">
      <c r="B88" s="385" t="s">
        <v>826</v>
      </c>
      <c r="C88" s="386">
        <v>2</v>
      </c>
      <c r="D88" s="386">
        <v>72</v>
      </c>
      <c r="E88" s="386"/>
      <c r="F88" s="386"/>
    </row>
    <row r="89" spans="2:6">
      <c r="B89" s="402" t="s">
        <v>235</v>
      </c>
      <c r="C89" s="401">
        <v>3</v>
      </c>
      <c r="D89" s="401">
        <v>73</v>
      </c>
      <c r="E89" s="401">
        <v>7</v>
      </c>
      <c r="F89" s="401"/>
    </row>
    <row r="90" spans="2:6">
      <c r="B90" s="388" t="s">
        <v>238</v>
      </c>
      <c r="C90" s="386">
        <v>4</v>
      </c>
      <c r="D90" s="386">
        <v>74</v>
      </c>
      <c r="E90" s="386"/>
      <c r="F90" s="386"/>
    </row>
    <row r="91" spans="2:6">
      <c r="B91" s="355" t="s">
        <v>237</v>
      </c>
      <c r="C91" s="44">
        <v>5</v>
      </c>
      <c r="D91" s="44">
        <v>75</v>
      </c>
      <c r="E91" s="44">
        <v>5</v>
      </c>
      <c r="F91" s="403" t="s">
        <v>1525</v>
      </c>
    </row>
    <row r="92" spans="2:6">
      <c r="B92" s="375" t="s">
        <v>239</v>
      </c>
      <c r="C92" s="44">
        <v>6</v>
      </c>
      <c r="D92" s="44">
        <v>76</v>
      </c>
      <c r="E92" s="44">
        <v>6</v>
      </c>
      <c r="F92" s="403" t="s">
        <v>278</v>
      </c>
    </row>
    <row r="93" spans="2:6">
      <c r="B93" s="398" t="s">
        <v>241</v>
      </c>
      <c r="C93" s="399">
        <v>7</v>
      </c>
      <c r="D93" s="399">
        <v>77</v>
      </c>
      <c r="E93" s="399">
        <v>11</v>
      </c>
      <c r="F93" s="399" t="s">
        <v>1520</v>
      </c>
    </row>
    <row r="94" spans="2:6">
      <c r="B94" s="377" t="s">
        <v>555</v>
      </c>
      <c r="C94" s="384">
        <v>8</v>
      </c>
      <c r="D94" s="384">
        <v>78</v>
      </c>
      <c r="E94" s="384">
        <v>8</v>
      </c>
      <c r="F94" s="384" t="s">
        <v>1520</v>
      </c>
    </row>
    <row r="95" spans="2:6">
      <c r="B95" s="389" t="s">
        <v>240</v>
      </c>
      <c r="C95" s="386">
        <v>9</v>
      </c>
      <c r="D95" s="386">
        <v>79</v>
      </c>
      <c r="E95" s="386"/>
      <c r="F95" s="386"/>
    </row>
    <row r="96" spans="2:6">
      <c r="B96" s="379" t="s">
        <v>233</v>
      </c>
      <c r="C96" s="44">
        <v>10</v>
      </c>
      <c r="D96" s="44">
        <v>80</v>
      </c>
      <c r="E96" s="44">
        <v>6</v>
      </c>
      <c r="F96" s="44" t="s">
        <v>1526</v>
      </c>
    </row>
    <row r="97" spans="2:6">
      <c r="B97" s="356" t="s">
        <v>1121</v>
      </c>
      <c r="C97" s="368"/>
      <c r="D97" s="368"/>
      <c r="E97" s="368"/>
      <c r="F97" s="368"/>
    </row>
    <row r="98" spans="2:6">
      <c r="B98" s="370" t="s">
        <v>370</v>
      </c>
      <c r="C98" s="367" t="s">
        <v>1053</v>
      </c>
      <c r="D98" s="367" t="s">
        <v>1054</v>
      </c>
      <c r="E98" s="367" t="s">
        <v>1482</v>
      </c>
      <c r="F98" s="367" t="s">
        <v>1051</v>
      </c>
    </row>
    <row r="99" spans="2:6">
      <c r="B99" s="387" t="s">
        <v>1483</v>
      </c>
      <c r="C99" s="386">
        <v>1</v>
      </c>
      <c r="D99" s="386">
        <v>81</v>
      </c>
      <c r="E99" s="386"/>
      <c r="F99" s="386"/>
    </row>
    <row r="100" spans="2:6">
      <c r="B100" s="385" t="s">
        <v>826</v>
      </c>
      <c r="C100" s="386">
        <v>2</v>
      </c>
      <c r="D100" s="386">
        <v>82</v>
      </c>
      <c r="E100" s="386"/>
      <c r="F100" s="386"/>
    </row>
    <row r="101" spans="2:6">
      <c r="B101" s="373" t="s">
        <v>235</v>
      </c>
      <c r="C101" s="384">
        <v>3</v>
      </c>
      <c r="D101" s="384">
        <v>83</v>
      </c>
      <c r="E101" s="384">
        <v>8</v>
      </c>
      <c r="F101" s="384" t="s">
        <v>1520</v>
      </c>
    </row>
    <row r="102" spans="2:6">
      <c r="B102" s="388" t="s">
        <v>238</v>
      </c>
      <c r="C102" s="386">
        <v>4</v>
      </c>
      <c r="D102" s="386">
        <v>84</v>
      </c>
      <c r="E102" s="386"/>
      <c r="F102" s="386"/>
    </row>
    <row r="103" spans="2:6">
      <c r="B103" s="355" t="s">
        <v>237</v>
      </c>
      <c r="C103" s="44">
        <v>5</v>
      </c>
      <c r="D103" s="44">
        <v>85</v>
      </c>
      <c r="E103" s="44">
        <v>6</v>
      </c>
      <c r="F103" s="44" t="s">
        <v>1527</v>
      </c>
    </row>
    <row r="104" spans="2:6">
      <c r="B104" s="375" t="s">
        <v>239</v>
      </c>
      <c r="C104" s="44">
        <v>6</v>
      </c>
      <c r="D104" s="44">
        <v>86</v>
      </c>
      <c r="E104" s="44">
        <v>7</v>
      </c>
      <c r="F104" s="44" t="s">
        <v>1117</v>
      </c>
    </row>
    <row r="105" spans="2:6">
      <c r="B105" s="390" t="s">
        <v>241</v>
      </c>
      <c r="C105" s="386">
        <v>7</v>
      </c>
      <c r="D105" s="386">
        <v>87</v>
      </c>
      <c r="E105" s="386" t="s">
        <v>0</v>
      </c>
      <c r="F105" s="386" t="s">
        <v>0</v>
      </c>
    </row>
    <row r="106" spans="2:6">
      <c r="B106" s="391" t="s">
        <v>555</v>
      </c>
      <c r="C106" s="386">
        <v>8</v>
      </c>
      <c r="D106" s="386">
        <v>88</v>
      </c>
      <c r="E106" s="386"/>
      <c r="F106" s="386"/>
    </row>
    <row r="107" spans="2:6">
      <c r="B107" s="389" t="s">
        <v>240</v>
      </c>
      <c r="C107" s="386">
        <v>9</v>
      </c>
      <c r="D107" s="386">
        <v>89</v>
      </c>
      <c r="E107" s="386"/>
      <c r="F107" s="386"/>
    </row>
    <row r="108" spans="2:6">
      <c r="B108" s="379" t="s">
        <v>233</v>
      </c>
      <c r="C108" s="384">
        <v>10</v>
      </c>
      <c r="D108" s="384">
        <v>90</v>
      </c>
      <c r="E108" s="384">
        <v>7</v>
      </c>
      <c r="F108" s="384" t="s">
        <v>1520</v>
      </c>
    </row>
    <row r="109" spans="2:6">
      <c r="B109" s="356" t="s">
        <v>1123</v>
      </c>
      <c r="C109" s="368"/>
      <c r="D109" s="368"/>
      <c r="E109" s="368"/>
      <c r="F109" s="368"/>
    </row>
    <row r="110" spans="2:6">
      <c r="B110" s="370" t="s">
        <v>370</v>
      </c>
      <c r="C110" s="367" t="s">
        <v>1053</v>
      </c>
      <c r="D110" s="367" t="s">
        <v>1054</v>
      </c>
      <c r="E110" s="367" t="s">
        <v>1482</v>
      </c>
      <c r="F110" s="367" t="s">
        <v>1051</v>
      </c>
    </row>
    <row r="111" spans="2:6">
      <c r="B111" s="387" t="s">
        <v>1483</v>
      </c>
      <c r="C111" s="386">
        <v>1</v>
      </c>
      <c r="D111" s="386">
        <v>91</v>
      </c>
      <c r="E111" s="386"/>
      <c r="F111" s="386"/>
    </row>
    <row r="112" spans="2:6">
      <c r="B112" s="385" t="s">
        <v>826</v>
      </c>
      <c r="C112" s="386">
        <v>2</v>
      </c>
      <c r="D112" s="386">
        <v>92</v>
      </c>
      <c r="E112" s="386"/>
      <c r="F112" s="386"/>
    </row>
    <row r="113" spans="2:6">
      <c r="B113" s="392" t="s">
        <v>235</v>
      </c>
      <c r="C113" s="386">
        <v>3</v>
      </c>
      <c r="D113" s="386">
        <v>93</v>
      </c>
      <c r="E113" s="386" t="s">
        <v>0</v>
      </c>
      <c r="F113" s="386" t="s">
        <v>0</v>
      </c>
    </row>
    <row r="114" spans="2:6">
      <c r="B114" s="388" t="s">
        <v>238</v>
      </c>
      <c r="C114" s="386">
        <v>4</v>
      </c>
      <c r="D114" s="386">
        <v>94</v>
      </c>
      <c r="E114" s="386"/>
      <c r="F114" s="386"/>
    </row>
    <row r="115" spans="2:6">
      <c r="B115" s="355" t="s">
        <v>237</v>
      </c>
      <c r="C115" s="44">
        <v>5</v>
      </c>
      <c r="D115" s="44">
        <v>95</v>
      </c>
      <c r="E115" s="44">
        <v>7</v>
      </c>
      <c r="F115" s="44"/>
    </row>
    <row r="116" spans="2:6">
      <c r="B116" s="375" t="s">
        <v>239</v>
      </c>
      <c r="C116" s="384">
        <v>6</v>
      </c>
      <c r="D116" s="384">
        <v>96</v>
      </c>
      <c r="E116" s="384">
        <v>8</v>
      </c>
      <c r="F116" s="384" t="s">
        <v>1520</v>
      </c>
    </row>
    <row r="117" spans="2:6">
      <c r="B117" s="390" t="s">
        <v>241</v>
      </c>
      <c r="C117" s="386">
        <v>7</v>
      </c>
      <c r="D117" s="386">
        <v>97</v>
      </c>
      <c r="E117" s="386"/>
      <c r="F117" s="386"/>
    </row>
    <row r="118" spans="2:6">
      <c r="B118" s="391" t="s">
        <v>555</v>
      </c>
      <c r="C118" s="386">
        <v>8</v>
      </c>
      <c r="D118" s="386">
        <v>98</v>
      </c>
      <c r="E118" s="386"/>
      <c r="F118" s="386"/>
    </row>
    <row r="119" spans="2:6">
      <c r="B119" s="389" t="s">
        <v>240</v>
      </c>
      <c r="C119" s="386">
        <v>9</v>
      </c>
      <c r="D119" s="386">
        <v>99</v>
      </c>
      <c r="E119" s="386"/>
      <c r="F119" s="386"/>
    </row>
    <row r="120" spans="2:6">
      <c r="B120" s="393" t="s">
        <v>233</v>
      </c>
      <c r="C120" s="386">
        <v>10</v>
      </c>
      <c r="D120" s="386">
        <v>100</v>
      </c>
      <c r="E120" s="386"/>
      <c r="F120" s="386"/>
    </row>
    <row r="121" spans="2:6">
      <c r="B121" s="356" t="s">
        <v>1126</v>
      </c>
      <c r="C121" s="368"/>
      <c r="D121" s="368"/>
      <c r="E121" s="368"/>
      <c r="F121" s="368"/>
    </row>
    <row r="122" spans="2:6">
      <c r="B122" s="370" t="s">
        <v>370</v>
      </c>
      <c r="C122" s="367" t="s">
        <v>1053</v>
      </c>
      <c r="D122" s="367" t="s">
        <v>1054</v>
      </c>
      <c r="E122" s="367" t="s">
        <v>1482</v>
      </c>
      <c r="F122" s="367" t="s">
        <v>1051</v>
      </c>
    </row>
    <row r="123" spans="2:6">
      <c r="B123" s="387" t="s">
        <v>1483</v>
      </c>
      <c r="C123" s="386">
        <v>1</v>
      </c>
      <c r="D123" s="386">
        <v>101</v>
      </c>
      <c r="E123" s="386"/>
      <c r="F123" s="386"/>
    </row>
    <row r="124" spans="2:6">
      <c r="B124" s="385" t="s">
        <v>826</v>
      </c>
      <c r="C124" s="386">
        <v>2</v>
      </c>
      <c r="D124" s="386">
        <v>102</v>
      </c>
      <c r="E124" s="386"/>
      <c r="F124" s="386"/>
    </row>
    <row r="125" spans="2:6">
      <c r="B125" s="392" t="s">
        <v>235</v>
      </c>
      <c r="C125" s="386">
        <v>3</v>
      </c>
      <c r="D125" s="386">
        <v>103</v>
      </c>
      <c r="E125" s="386"/>
      <c r="F125" s="386"/>
    </row>
    <row r="126" spans="2:6">
      <c r="B126" s="388" t="s">
        <v>238</v>
      </c>
      <c r="C126" s="386">
        <v>4</v>
      </c>
      <c r="D126" s="386">
        <v>104</v>
      </c>
      <c r="E126" s="386"/>
      <c r="F126" s="386"/>
    </row>
    <row r="127" spans="2:6">
      <c r="B127" s="355" t="s">
        <v>237</v>
      </c>
      <c r="C127" s="44">
        <v>5</v>
      </c>
      <c r="D127" s="44">
        <v>105</v>
      </c>
      <c r="E127" s="44">
        <v>8</v>
      </c>
      <c r="F127" s="44"/>
    </row>
    <row r="128" spans="2:6">
      <c r="B128" s="394" t="s">
        <v>239</v>
      </c>
      <c r="C128" s="386">
        <v>6</v>
      </c>
      <c r="D128" s="386">
        <v>106</v>
      </c>
      <c r="E128" s="386"/>
      <c r="F128" s="386"/>
    </row>
    <row r="129" spans="2:6">
      <c r="B129" s="390" t="s">
        <v>241</v>
      </c>
      <c r="C129" s="386">
        <v>7</v>
      </c>
      <c r="D129" s="386">
        <v>107</v>
      </c>
      <c r="E129" s="386"/>
      <c r="F129" s="386"/>
    </row>
    <row r="130" spans="2:6">
      <c r="B130" s="391" t="s">
        <v>555</v>
      </c>
      <c r="C130" s="386">
        <v>8</v>
      </c>
      <c r="D130" s="386">
        <v>108</v>
      </c>
      <c r="E130" s="386"/>
      <c r="F130" s="386"/>
    </row>
    <row r="131" spans="2:6">
      <c r="B131" s="389" t="s">
        <v>240</v>
      </c>
      <c r="C131" s="386">
        <v>9</v>
      </c>
      <c r="D131" s="386">
        <v>109</v>
      </c>
      <c r="E131" s="386"/>
      <c r="F131" s="386"/>
    </row>
    <row r="132" spans="2:6">
      <c r="B132" s="393" t="s">
        <v>233</v>
      </c>
      <c r="C132" s="386">
        <v>10</v>
      </c>
      <c r="D132" s="386">
        <v>110</v>
      </c>
      <c r="E132" s="386"/>
      <c r="F132" s="386"/>
    </row>
    <row r="133" spans="2:6">
      <c r="B133" s="356" t="s">
        <v>1127</v>
      </c>
      <c r="C133" s="368"/>
      <c r="D133" s="368"/>
      <c r="E133" s="368"/>
      <c r="F133" s="368"/>
    </row>
    <row r="134" spans="2:6">
      <c r="B134" s="370" t="s">
        <v>370</v>
      </c>
      <c r="C134" s="367" t="s">
        <v>1053</v>
      </c>
      <c r="D134" s="367" t="s">
        <v>1054</v>
      </c>
      <c r="E134" s="367" t="s">
        <v>1482</v>
      </c>
      <c r="F134" s="367" t="s">
        <v>1051</v>
      </c>
    </row>
    <row r="135" spans="2:6">
      <c r="B135" s="387" t="s">
        <v>1483</v>
      </c>
      <c r="C135" s="386">
        <v>1</v>
      </c>
      <c r="D135" s="386">
        <v>111</v>
      </c>
      <c r="E135" s="386"/>
      <c r="F135" s="386"/>
    </row>
    <row r="136" spans="2:6">
      <c r="B136" s="385" t="s">
        <v>826</v>
      </c>
      <c r="C136" s="386">
        <v>2</v>
      </c>
      <c r="D136" s="386">
        <v>112</v>
      </c>
      <c r="E136" s="386"/>
      <c r="F136" s="386"/>
    </row>
    <row r="137" spans="2:6">
      <c r="B137" s="392" t="s">
        <v>235</v>
      </c>
      <c r="C137" s="386">
        <v>3</v>
      </c>
      <c r="D137" s="386">
        <v>113</v>
      </c>
      <c r="E137" s="386"/>
      <c r="F137" s="386"/>
    </row>
    <row r="138" spans="2:6">
      <c r="B138" s="388" t="s">
        <v>238</v>
      </c>
      <c r="C138" s="386">
        <v>4</v>
      </c>
      <c r="D138" s="386">
        <v>114</v>
      </c>
      <c r="E138" s="386"/>
      <c r="F138" s="386"/>
    </row>
    <row r="139" spans="2:6">
      <c r="B139" s="355" t="s">
        <v>237</v>
      </c>
      <c r="C139" s="384">
        <v>5</v>
      </c>
      <c r="D139" s="384">
        <v>115</v>
      </c>
      <c r="E139" s="384">
        <v>9</v>
      </c>
      <c r="F139" s="384" t="s">
        <v>1520</v>
      </c>
    </row>
    <row r="140" spans="2:6">
      <c r="B140" s="394" t="s">
        <v>239</v>
      </c>
      <c r="C140" s="386">
        <v>6</v>
      </c>
      <c r="D140" s="386">
        <v>116</v>
      </c>
      <c r="E140" s="386"/>
      <c r="F140" s="386"/>
    </row>
    <row r="141" spans="2:6">
      <c r="B141" s="390" t="s">
        <v>241</v>
      </c>
      <c r="C141" s="386">
        <v>7</v>
      </c>
      <c r="D141" s="386">
        <v>117</v>
      </c>
      <c r="E141" s="386"/>
      <c r="F141" s="386"/>
    </row>
    <row r="142" spans="2:6">
      <c r="B142" s="391" t="s">
        <v>555</v>
      </c>
      <c r="C142" s="386">
        <v>8</v>
      </c>
      <c r="D142" s="386">
        <v>118</v>
      </c>
      <c r="E142" s="386"/>
      <c r="F142" s="386"/>
    </row>
    <row r="143" spans="2:6">
      <c r="B143" s="389" t="s">
        <v>240</v>
      </c>
      <c r="C143" s="386">
        <v>9</v>
      </c>
      <c r="D143" s="386">
        <v>119</v>
      </c>
      <c r="E143" s="386"/>
      <c r="F143" s="386"/>
    </row>
    <row r="144" spans="2:6">
      <c r="B144" s="393" t="s">
        <v>233</v>
      </c>
      <c r="C144" s="386">
        <v>10</v>
      </c>
      <c r="D144" s="386">
        <v>120</v>
      </c>
      <c r="E144" s="386"/>
      <c r="F144" s="386"/>
    </row>
    <row r="145" spans="1:6">
      <c r="A145" s="322" t="s">
        <v>0</v>
      </c>
      <c r="B145" s="355" t="s">
        <v>0</v>
      </c>
      <c r="C145" s="44"/>
      <c r="D145" s="44"/>
      <c r="E145" s="44"/>
      <c r="F145" s="397" t="s">
        <v>1528</v>
      </c>
    </row>
    <row r="146" spans="1:6">
      <c r="B146" s="380"/>
      <c r="C146" s="369"/>
      <c r="D146" s="369"/>
      <c r="E146" s="369"/>
      <c r="F146" s="44"/>
    </row>
    <row r="147" spans="1:6">
      <c r="B147" s="381"/>
      <c r="C147" s="44"/>
      <c r="D147" s="44"/>
      <c r="E147" s="44"/>
      <c r="F147" s="44"/>
    </row>
  </sheetData>
  <pageMargins left="0.7" right="0.7" top="0.75" bottom="0.75" header="0.3" footer="0.3"/>
  <pageSetup scale="82" fitToHeight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CB95-B948-4342-82C1-CA44B39F589A}">
  <dimension ref="A1:M23"/>
  <sheetViews>
    <sheetView zoomScale="120" zoomScaleNormal="120" workbookViewId="0">
      <selection activeCell="D14" sqref="D14"/>
    </sheetView>
  </sheetViews>
  <sheetFormatPr defaultRowHeight="15"/>
  <cols>
    <col min="2" max="2" width="16.5703125" bestFit="1" customWidth="1"/>
    <col min="5" max="5" width="9" style="150"/>
  </cols>
  <sheetData>
    <row r="1" spans="1:13">
      <c r="A1" t="s">
        <v>370</v>
      </c>
      <c r="B1" t="s">
        <v>421</v>
      </c>
      <c r="F1" s="383" t="s">
        <v>370</v>
      </c>
      <c r="G1" s="383" t="s">
        <v>1477</v>
      </c>
      <c r="H1" s="383" t="s">
        <v>1478</v>
      </c>
      <c r="I1" s="383" t="s">
        <v>1479</v>
      </c>
      <c r="J1" s="383"/>
      <c r="K1" s="383" t="s">
        <v>1480</v>
      </c>
      <c r="L1" s="383" t="s">
        <v>1481</v>
      </c>
      <c r="M1" s="383" t="s">
        <v>1529</v>
      </c>
    </row>
    <row r="2" spans="1:13" ht="18.75">
      <c r="A2" t="s">
        <v>236</v>
      </c>
      <c r="B2" t="s">
        <v>1084</v>
      </c>
      <c r="C2">
        <v>1</v>
      </c>
      <c r="D2" t="s">
        <v>1530</v>
      </c>
      <c r="F2" s="371" t="s">
        <v>1483</v>
      </c>
      <c r="G2" s="2">
        <v>8</v>
      </c>
      <c r="H2" s="2">
        <v>1</v>
      </c>
      <c r="I2" s="2">
        <f>16-G2-H2</f>
        <v>7</v>
      </c>
      <c r="J2" s="2"/>
      <c r="K2" s="2">
        <v>15</v>
      </c>
      <c r="L2" s="2">
        <f>30-K2</f>
        <v>15</v>
      </c>
      <c r="M2">
        <v>1</v>
      </c>
    </row>
    <row r="3" spans="1:13" ht="18.75">
      <c r="A3" t="s">
        <v>826</v>
      </c>
      <c r="B3" t="s">
        <v>1531</v>
      </c>
      <c r="C3">
        <v>2</v>
      </c>
      <c r="D3" t="s">
        <v>1532</v>
      </c>
      <c r="F3" s="372" t="s">
        <v>826</v>
      </c>
      <c r="G3" s="2">
        <v>9</v>
      </c>
      <c r="H3" s="2">
        <v>1</v>
      </c>
      <c r="I3" s="2">
        <f t="shared" ref="I3:I11" si="0">16-G3-H3</f>
        <v>6</v>
      </c>
      <c r="J3" s="2"/>
      <c r="K3" s="2">
        <v>13</v>
      </c>
      <c r="L3" s="2">
        <f t="shared" ref="L3:L11" si="1">30-K3</f>
        <v>17</v>
      </c>
      <c r="M3">
        <v>3</v>
      </c>
    </row>
    <row r="4" spans="1:13" ht="18.75">
      <c r="A4" t="s">
        <v>235</v>
      </c>
      <c r="B4" t="s">
        <v>1533</v>
      </c>
      <c r="C4">
        <v>10</v>
      </c>
      <c r="D4" t="s">
        <v>1534</v>
      </c>
      <c r="F4" s="373" t="s">
        <v>235</v>
      </c>
      <c r="G4" s="2">
        <v>8</v>
      </c>
      <c r="H4" s="2">
        <v>1</v>
      </c>
      <c r="I4" s="2">
        <f t="shared" si="0"/>
        <v>7</v>
      </c>
      <c r="J4" s="2"/>
      <c r="K4" s="2">
        <v>15</v>
      </c>
      <c r="L4" s="2">
        <f t="shared" si="1"/>
        <v>15</v>
      </c>
      <c r="M4">
        <v>2</v>
      </c>
    </row>
    <row r="5" spans="1:13" ht="18.75">
      <c r="A5" t="s">
        <v>238</v>
      </c>
      <c r="B5" t="s">
        <v>1535</v>
      </c>
      <c r="C5">
        <v>4</v>
      </c>
      <c r="D5" t="s">
        <v>1536</v>
      </c>
      <c r="F5" s="374" t="s">
        <v>238</v>
      </c>
      <c r="G5" s="2">
        <v>6</v>
      </c>
      <c r="H5" s="2">
        <v>1</v>
      </c>
      <c r="I5" s="2">
        <f t="shared" si="0"/>
        <v>9</v>
      </c>
      <c r="J5" s="2"/>
      <c r="K5" s="2">
        <v>7</v>
      </c>
      <c r="L5" s="2">
        <f t="shared" si="1"/>
        <v>23</v>
      </c>
      <c r="M5">
        <v>2</v>
      </c>
    </row>
    <row r="6" spans="1:13" ht="18.75">
      <c r="A6" t="s">
        <v>237</v>
      </c>
      <c r="B6" t="s">
        <v>1537</v>
      </c>
      <c r="C6">
        <v>9</v>
      </c>
      <c r="D6" t="s">
        <v>1538</v>
      </c>
      <c r="F6" s="355" t="s">
        <v>237</v>
      </c>
      <c r="G6" s="2">
        <v>7</v>
      </c>
      <c r="H6" s="2">
        <v>1</v>
      </c>
      <c r="I6" s="2">
        <f t="shared" si="0"/>
        <v>8</v>
      </c>
      <c r="J6" s="2"/>
      <c r="K6" s="2">
        <v>16</v>
      </c>
      <c r="L6" s="2">
        <f t="shared" si="1"/>
        <v>14</v>
      </c>
      <c r="M6">
        <v>2</v>
      </c>
    </row>
    <row r="7" spans="1:13" ht="18.75">
      <c r="A7" t="s">
        <v>239</v>
      </c>
      <c r="B7" t="s">
        <v>578</v>
      </c>
      <c r="C7">
        <v>6</v>
      </c>
      <c r="D7" t="s">
        <v>1539</v>
      </c>
      <c r="F7" s="375" t="s">
        <v>239</v>
      </c>
      <c r="G7" s="2">
        <v>8</v>
      </c>
      <c r="H7" s="2">
        <v>1</v>
      </c>
      <c r="I7" s="2">
        <f t="shared" si="0"/>
        <v>7</v>
      </c>
      <c r="J7" s="2"/>
      <c r="K7" s="2">
        <v>16</v>
      </c>
      <c r="L7" s="2">
        <f t="shared" si="1"/>
        <v>14</v>
      </c>
      <c r="M7" t="s">
        <v>1540</v>
      </c>
    </row>
    <row r="8" spans="1:13" ht="18.75">
      <c r="A8" t="s">
        <v>241</v>
      </c>
      <c r="B8" t="s">
        <v>174</v>
      </c>
      <c r="C8">
        <v>5</v>
      </c>
      <c r="D8" t="s">
        <v>1538</v>
      </c>
      <c r="F8" s="376" t="s">
        <v>241</v>
      </c>
      <c r="G8" s="2">
        <v>5</v>
      </c>
      <c r="H8" s="2">
        <v>1</v>
      </c>
      <c r="I8" s="2">
        <f t="shared" si="0"/>
        <v>10</v>
      </c>
      <c r="J8" s="2"/>
      <c r="K8" s="2">
        <v>16</v>
      </c>
      <c r="L8" s="2">
        <f t="shared" si="1"/>
        <v>14</v>
      </c>
      <c r="M8">
        <v>3</v>
      </c>
    </row>
    <row r="9" spans="1:13" ht="18.75">
      <c r="A9" t="s">
        <v>232</v>
      </c>
      <c r="B9" t="s">
        <v>1541</v>
      </c>
      <c r="C9">
        <v>8</v>
      </c>
      <c r="D9" t="s">
        <v>1542</v>
      </c>
      <c r="F9" s="377" t="s">
        <v>555</v>
      </c>
      <c r="G9" s="2">
        <v>8</v>
      </c>
      <c r="H9" s="2">
        <v>1</v>
      </c>
      <c r="I9" s="2">
        <f t="shared" si="0"/>
        <v>7</v>
      </c>
      <c r="J9" s="2"/>
      <c r="K9" s="2">
        <v>14</v>
      </c>
      <c r="L9" s="2">
        <f t="shared" si="1"/>
        <v>16</v>
      </c>
      <c r="M9" t="s">
        <v>1543</v>
      </c>
    </row>
    <row r="10" spans="1:13" ht="18.75">
      <c r="A10" t="s">
        <v>240</v>
      </c>
      <c r="B10" t="s">
        <v>1544</v>
      </c>
      <c r="C10">
        <v>3</v>
      </c>
      <c r="D10" t="s">
        <v>1536</v>
      </c>
      <c r="F10" s="378" t="s">
        <v>240</v>
      </c>
      <c r="G10" s="2">
        <v>9</v>
      </c>
      <c r="H10" s="2">
        <v>1</v>
      </c>
      <c r="I10" s="2">
        <f t="shared" si="0"/>
        <v>6</v>
      </c>
      <c r="J10" s="2"/>
      <c r="K10" s="2">
        <v>15</v>
      </c>
      <c r="L10" s="2">
        <f t="shared" si="1"/>
        <v>15</v>
      </c>
      <c r="M10">
        <v>2</v>
      </c>
    </row>
    <row r="11" spans="1:13" ht="18.75">
      <c r="A11" t="s">
        <v>233</v>
      </c>
      <c r="B11" t="s">
        <v>1545</v>
      </c>
      <c r="C11">
        <v>7</v>
      </c>
      <c r="D11" t="s">
        <v>1546</v>
      </c>
      <c r="F11" s="379" t="s">
        <v>233</v>
      </c>
      <c r="G11" s="2">
        <v>9</v>
      </c>
      <c r="H11" s="2">
        <v>1</v>
      </c>
      <c r="I11" s="2">
        <f t="shared" si="0"/>
        <v>6</v>
      </c>
      <c r="J11" s="2"/>
      <c r="K11" s="2">
        <v>15</v>
      </c>
      <c r="L11" s="2">
        <f t="shared" si="1"/>
        <v>15</v>
      </c>
      <c r="M11" t="s">
        <v>1543</v>
      </c>
    </row>
    <row r="14" spans="1:13" ht="18.75">
      <c r="F14" s="371" t="s">
        <v>1483</v>
      </c>
    </row>
    <row r="15" spans="1:13" ht="18.75">
      <c r="F15" s="376" t="s">
        <v>826</v>
      </c>
    </row>
    <row r="16" spans="1:13" ht="18.75">
      <c r="F16" s="373" t="s">
        <v>235</v>
      </c>
    </row>
    <row r="17" spans="6:6" ht="18.75">
      <c r="F17" s="374" t="s">
        <v>238</v>
      </c>
    </row>
    <row r="18" spans="6:6" ht="18.75">
      <c r="F18" s="355" t="s">
        <v>237</v>
      </c>
    </row>
    <row r="19" spans="6:6" ht="18.75">
      <c r="F19" s="375" t="s">
        <v>239</v>
      </c>
    </row>
    <row r="20" spans="6:6" ht="18.75">
      <c r="F20" s="376" t="s">
        <v>241</v>
      </c>
    </row>
    <row r="21" spans="6:6" ht="18.75">
      <c r="F21" s="377" t="s">
        <v>555</v>
      </c>
    </row>
    <row r="22" spans="6:6" ht="18.75">
      <c r="F22" s="378" t="s">
        <v>240</v>
      </c>
    </row>
    <row r="23" spans="6:6" ht="18.75">
      <c r="F23" s="379" t="s">
        <v>233</v>
      </c>
    </row>
  </sheetData>
  <pageMargins left="0.7" right="0.7" top="0.75" bottom="0.75" header="0.3" footer="0.3"/>
  <pageSetup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140B4-0A48-4B8A-B061-E69482F75C0D}">
  <dimension ref="A1:H17"/>
  <sheetViews>
    <sheetView workbookViewId="0">
      <selection activeCell="D11" sqref="D11"/>
    </sheetView>
  </sheetViews>
  <sheetFormatPr defaultRowHeight="15"/>
  <cols>
    <col min="1" max="1" width="10.28515625" customWidth="1"/>
    <col min="2" max="2" width="9.140625" customWidth="1"/>
    <col min="3" max="3" width="22.5703125" customWidth="1"/>
    <col min="4" max="5" width="9" customWidth="1"/>
    <col min="6" max="7" width="14" customWidth="1"/>
  </cols>
  <sheetData>
    <row r="1" spans="1:8">
      <c r="A1" t="s">
        <v>1287</v>
      </c>
      <c r="B1" t="s">
        <v>370</v>
      </c>
      <c r="C1" t="s">
        <v>1547</v>
      </c>
      <c r="D1" t="s">
        <v>1548</v>
      </c>
      <c r="E1" t="s">
        <v>1549</v>
      </c>
      <c r="F1" t="s">
        <v>1550</v>
      </c>
      <c r="G1" t="s">
        <v>1551</v>
      </c>
      <c r="H1" t="s">
        <v>100</v>
      </c>
    </row>
    <row r="2" spans="1:8">
      <c r="A2" t="s">
        <v>872</v>
      </c>
      <c r="B2" t="s">
        <v>237</v>
      </c>
      <c r="C2" t="s">
        <v>1552</v>
      </c>
      <c r="D2">
        <v>1</v>
      </c>
      <c r="E2">
        <v>13</v>
      </c>
      <c r="F2">
        <v>6</v>
      </c>
      <c r="G2">
        <v>3</v>
      </c>
      <c r="H2">
        <f>Table3[[#This Row],[Regular Season Lottery Balls]]+Table3[[#This Row],[Toilet Bowl]]</f>
        <v>9</v>
      </c>
    </row>
    <row r="3" spans="1:8">
      <c r="A3" t="s">
        <v>863</v>
      </c>
      <c r="B3" t="s">
        <v>238</v>
      </c>
      <c r="C3" t="s">
        <v>481</v>
      </c>
      <c r="D3">
        <v>5</v>
      </c>
      <c r="E3">
        <v>9</v>
      </c>
      <c r="F3">
        <v>5</v>
      </c>
      <c r="G3">
        <v>4</v>
      </c>
      <c r="H3">
        <f>Table3[[#This Row],[Regular Season Lottery Balls]]+Table3[[#This Row],[Toilet Bowl]]</f>
        <v>9</v>
      </c>
    </row>
    <row r="4" spans="1:8">
      <c r="A4" t="s">
        <v>862</v>
      </c>
      <c r="B4" t="s">
        <v>826</v>
      </c>
      <c r="C4" t="s">
        <v>826</v>
      </c>
      <c r="D4">
        <v>7</v>
      </c>
      <c r="E4">
        <v>7</v>
      </c>
      <c r="F4">
        <v>4</v>
      </c>
      <c r="G4">
        <v>6</v>
      </c>
      <c r="H4">
        <f>Table3[[#This Row],[Regular Season Lottery Balls]]+Table3[[#This Row],[Toilet Bowl]]</f>
        <v>10</v>
      </c>
    </row>
    <row r="5" spans="1:8">
      <c r="A5" t="s">
        <v>861</v>
      </c>
      <c r="B5" t="s">
        <v>232</v>
      </c>
      <c r="C5" t="s">
        <v>232</v>
      </c>
      <c r="D5">
        <v>7</v>
      </c>
      <c r="E5">
        <v>7</v>
      </c>
      <c r="F5">
        <v>3</v>
      </c>
      <c r="G5">
        <v>1</v>
      </c>
      <c r="H5">
        <f>Table3[[#This Row],[Regular Season Lottery Balls]]+Table3[[#This Row],[Toilet Bowl]]</f>
        <v>4</v>
      </c>
    </row>
    <row r="6" spans="1:8">
      <c r="A6" t="s">
        <v>860</v>
      </c>
      <c r="B6" t="s">
        <v>233</v>
      </c>
      <c r="C6" t="s">
        <v>481</v>
      </c>
      <c r="D6">
        <v>8</v>
      </c>
      <c r="E6">
        <v>6</v>
      </c>
      <c r="F6">
        <v>2</v>
      </c>
      <c r="G6">
        <v>2</v>
      </c>
      <c r="H6">
        <f>Table3[[#This Row],[Regular Season Lottery Balls]]+Table3[[#This Row],[Toilet Bowl]]</f>
        <v>4</v>
      </c>
    </row>
    <row r="7" spans="1:8">
      <c r="A7" t="s">
        <v>838</v>
      </c>
      <c r="B7" t="s">
        <v>235</v>
      </c>
      <c r="C7" t="s">
        <v>235</v>
      </c>
      <c r="D7">
        <v>8</v>
      </c>
      <c r="E7">
        <v>6</v>
      </c>
      <c r="F7">
        <v>1</v>
      </c>
      <c r="G7">
        <v>5</v>
      </c>
      <c r="H7">
        <f>Table3[[#This Row],[Regular Season Lottery Balls]]+Table3[[#This Row],[Toilet Bowl]]</f>
        <v>6</v>
      </c>
    </row>
    <row r="8" spans="1:8">
      <c r="A8" t="s">
        <v>837</v>
      </c>
      <c r="B8" t="s">
        <v>241</v>
      </c>
      <c r="C8" t="s">
        <v>481</v>
      </c>
      <c r="D8">
        <v>8</v>
      </c>
      <c r="E8">
        <v>6</v>
      </c>
      <c r="F8" s="226"/>
      <c r="G8" s="226"/>
      <c r="H8" s="226"/>
    </row>
    <row r="9" spans="1:8">
      <c r="A9" t="s">
        <v>836</v>
      </c>
      <c r="B9" t="s">
        <v>239</v>
      </c>
      <c r="C9" t="s">
        <v>481</v>
      </c>
      <c r="D9">
        <v>8</v>
      </c>
      <c r="E9">
        <v>6</v>
      </c>
      <c r="F9" s="226"/>
      <c r="G9" s="226"/>
      <c r="H9" s="226"/>
    </row>
    <row r="10" spans="1:8">
      <c r="A10" t="s">
        <v>835</v>
      </c>
      <c r="B10" t="s">
        <v>236</v>
      </c>
      <c r="C10" t="s">
        <v>1553</v>
      </c>
      <c r="D10">
        <v>8</v>
      </c>
      <c r="E10">
        <v>6</v>
      </c>
      <c r="F10" s="226"/>
      <c r="G10" s="226"/>
      <c r="H10" s="226"/>
    </row>
    <row r="11" spans="1:8">
      <c r="A11" t="s">
        <v>859</v>
      </c>
      <c r="B11" t="s">
        <v>240</v>
      </c>
      <c r="C11" t="s">
        <v>240</v>
      </c>
      <c r="D11">
        <v>10</v>
      </c>
      <c r="E11">
        <v>4</v>
      </c>
      <c r="F11" s="226"/>
      <c r="G11" s="226"/>
      <c r="H11" s="226"/>
    </row>
    <row r="16" spans="1:8">
      <c r="A16" s="3" t="s">
        <v>1551</v>
      </c>
    </row>
    <row r="17" spans="1:3" ht="94.5">
      <c r="A17" s="3" t="s">
        <v>1554</v>
      </c>
      <c r="B17" s="3" t="s">
        <v>1555</v>
      </c>
      <c r="C17" s="3" t="s">
        <v>1556</v>
      </c>
    </row>
  </sheetData>
  <phoneticPr fontId="64" type="noConversion"/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9459-6220-4B1E-9859-A7FF4297247F}">
  <dimension ref="A1:E161"/>
  <sheetViews>
    <sheetView topLeftCell="D1" workbookViewId="0">
      <selection activeCell="E5" sqref="E5"/>
    </sheetView>
  </sheetViews>
  <sheetFormatPr defaultRowHeight="21"/>
  <cols>
    <col min="1" max="1" width="11.5703125" style="404" bestFit="1" customWidth="1"/>
    <col min="2" max="2" width="8.5703125" style="404" bestFit="1" customWidth="1"/>
    <col min="3" max="3" width="12.7109375" style="405" bestFit="1" customWidth="1"/>
    <col min="4" max="4" width="24.28515625" style="405" bestFit="1" customWidth="1"/>
    <col min="5" max="5" width="45.7109375" style="405" customWidth="1"/>
  </cols>
  <sheetData>
    <row r="1" spans="1:5">
      <c r="A1" s="404" t="s">
        <v>231</v>
      </c>
      <c r="B1" s="404" t="s">
        <v>1053</v>
      </c>
      <c r="C1" s="405" t="s">
        <v>1557</v>
      </c>
      <c r="D1" s="405" t="s">
        <v>1558</v>
      </c>
      <c r="E1" s="405" t="s">
        <v>1051</v>
      </c>
    </row>
    <row r="2" spans="1:5">
      <c r="A2" s="404">
        <v>1</v>
      </c>
      <c r="B2" s="404">
        <v>1</v>
      </c>
      <c r="C2" s="405">
        <v>1</v>
      </c>
      <c r="D2" s="404" t="s">
        <v>1089</v>
      </c>
    </row>
    <row r="3" spans="1:5">
      <c r="A3" s="404">
        <v>1</v>
      </c>
      <c r="B3" s="404">
        <v>2</v>
      </c>
      <c r="C3" s="405">
        <v>2</v>
      </c>
      <c r="D3" s="404" t="s">
        <v>1089</v>
      </c>
    </row>
    <row r="4" spans="1:5">
      <c r="A4" s="404">
        <v>1</v>
      </c>
      <c r="B4" s="404">
        <v>3</v>
      </c>
      <c r="C4" s="405">
        <v>3</v>
      </c>
      <c r="D4" s="404" t="s">
        <v>1559</v>
      </c>
    </row>
    <row r="5" spans="1:5">
      <c r="A5" s="404">
        <v>1</v>
      </c>
      <c r="B5" s="404">
        <v>4</v>
      </c>
      <c r="C5" s="405">
        <v>4</v>
      </c>
      <c r="D5" s="404" t="s">
        <v>324</v>
      </c>
    </row>
    <row r="6" spans="1:5">
      <c r="A6" s="404">
        <v>1</v>
      </c>
      <c r="B6" s="404">
        <v>5</v>
      </c>
      <c r="C6" s="405">
        <v>5</v>
      </c>
      <c r="D6" s="404" t="s">
        <v>1061</v>
      </c>
    </row>
    <row r="7" spans="1:5">
      <c r="A7" s="404">
        <v>1</v>
      </c>
      <c r="B7" s="404">
        <v>6</v>
      </c>
      <c r="C7" s="405">
        <v>6</v>
      </c>
      <c r="D7" s="404" t="s">
        <v>1091</v>
      </c>
    </row>
    <row r="8" spans="1:5">
      <c r="A8" s="404">
        <v>1</v>
      </c>
      <c r="B8" s="404">
        <v>7</v>
      </c>
      <c r="C8" s="405">
        <v>7</v>
      </c>
      <c r="D8" s="404" t="s">
        <v>1061</v>
      </c>
    </row>
    <row r="9" spans="1:5">
      <c r="A9" s="404">
        <v>1</v>
      </c>
      <c r="B9" s="404">
        <v>8</v>
      </c>
      <c r="C9" s="405">
        <v>8</v>
      </c>
      <c r="D9" s="404" t="s">
        <v>1061</v>
      </c>
    </row>
    <row r="10" spans="1:5">
      <c r="A10" s="404">
        <v>1</v>
      </c>
      <c r="B10" s="404">
        <v>9</v>
      </c>
      <c r="C10" s="405">
        <v>9</v>
      </c>
      <c r="D10" s="404" t="s">
        <v>1056</v>
      </c>
    </row>
    <row r="11" spans="1:5">
      <c r="A11" s="404">
        <v>1</v>
      </c>
      <c r="B11" s="404">
        <v>10</v>
      </c>
      <c r="C11" s="405">
        <v>10</v>
      </c>
      <c r="D11" s="404" t="s">
        <v>1089</v>
      </c>
    </row>
    <row r="12" spans="1:5">
      <c r="A12" s="404">
        <v>2</v>
      </c>
      <c r="B12" s="404">
        <v>1</v>
      </c>
      <c r="C12" s="405">
        <v>11</v>
      </c>
      <c r="D12" s="404" t="s">
        <v>1089</v>
      </c>
    </row>
    <row r="13" spans="1:5">
      <c r="A13" s="404">
        <v>2</v>
      </c>
      <c r="B13" s="404">
        <v>2</v>
      </c>
      <c r="C13" s="405">
        <v>12</v>
      </c>
      <c r="D13" s="404" t="s">
        <v>1058</v>
      </c>
    </row>
    <row r="14" spans="1:5">
      <c r="A14" s="404">
        <v>2</v>
      </c>
      <c r="B14" s="404">
        <v>3</v>
      </c>
      <c r="C14" s="405">
        <v>13</v>
      </c>
      <c r="D14" s="404" t="s">
        <v>1559</v>
      </c>
    </row>
    <row r="15" spans="1:5">
      <c r="A15" s="404">
        <v>2</v>
      </c>
      <c r="B15" s="404">
        <v>4</v>
      </c>
      <c r="C15" s="405">
        <v>14</v>
      </c>
      <c r="D15" s="404" t="s">
        <v>1089</v>
      </c>
    </row>
    <row r="16" spans="1:5">
      <c r="A16" s="404">
        <v>2</v>
      </c>
      <c r="B16" s="404">
        <v>5</v>
      </c>
      <c r="C16" s="405">
        <v>15</v>
      </c>
      <c r="D16" s="404" t="s">
        <v>1087</v>
      </c>
    </row>
    <row r="17" spans="1:4">
      <c r="A17" s="404">
        <v>2</v>
      </c>
      <c r="B17" s="404">
        <v>6</v>
      </c>
      <c r="C17" s="405">
        <v>16</v>
      </c>
      <c r="D17" s="404" t="s">
        <v>1061</v>
      </c>
    </row>
    <row r="18" spans="1:4">
      <c r="A18" s="404">
        <v>2</v>
      </c>
      <c r="B18" s="404">
        <v>7</v>
      </c>
      <c r="C18" s="405">
        <v>17</v>
      </c>
      <c r="D18" s="404" t="s">
        <v>1061</v>
      </c>
    </row>
    <row r="19" spans="1:4">
      <c r="A19" s="404">
        <v>2</v>
      </c>
      <c r="B19" s="404">
        <v>8</v>
      </c>
      <c r="C19" s="405">
        <v>18</v>
      </c>
      <c r="D19" s="404" t="s">
        <v>1087</v>
      </c>
    </row>
    <row r="20" spans="1:4">
      <c r="A20" s="404">
        <v>2</v>
      </c>
      <c r="B20" s="404">
        <v>9</v>
      </c>
      <c r="C20" s="405">
        <v>19</v>
      </c>
      <c r="D20" s="404" t="s">
        <v>1056</v>
      </c>
    </row>
    <row r="21" spans="1:4">
      <c r="A21" s="404">
        <v>2</v>
      </c>
      <c r="B21" s="404">
        <v>10</v>
      </c>
      <c r="C21" s="405">
        <v>20</v>
      </c>
      <c r="D21" s="404" t="s">
        <v>1089</v>
      </c>
    </row>
    <row r="22" spans="1:4">
      <c r="A22" s="404">
        <v>3</v>
      </c>
      <c r="B22" s="404">
        <v>1</v>
      </c>
      <c r="C22" s="405">
        <v>21</v>
      </c>
      <c r="D22" s="404" t="s">
        <v>1089</v>
      </c>
    </row>
    <row r="23" spans="1:4">
      <c r="A23" s="404">
        <v>3</v>
      </c>
      <c r="B23" s="404">
        <v>2</v>
      </c>
      <c r="C23" s="405">
        <v>22</v>
      </c>
      <c r="D23" s="404" t="s">
        <v>1085</v>
      </c>
    </row>
    <row r="24" spans="1:4">
      <c r="A24" s="404">
        <v>3</v>
      </c>
      <c r="B24" s="404">
        <v>3</v>
      </c>
      <c r="C24" s="405">
        <v>23</v>
      </c>
      <c r="D24" s="404" t="s">
        <v>1559</v>
      </c>
    </row>
    <row r="25" spans="1:4">
      <c r="A25" s="404">
        <v>3</v>
      </c>
      <c r="B25" s="404">
        <v>4</v>
      </c>
      <c r="C25" s="405">
        <v>24</v>
      </c>
      <c r="D25" s="404" t="s">
        <v>324</v>
      </c>
    </row>
    <row r="26" spans="1:4">
      <c r="A26" s="404">
        <v>3</v>
      </c>
      <c r="B26" s="404">
        <v>5</v>
      </c>
      <c r="C26" s="405">
        <v>25</v>
      </c>
      <c r="D26" s="404" t="s">
        <v>1061</v>
      </c>
    </row>
    <row r="27" spans="1:4">
      <c r="A27" s="404">
        <v>3</v>
      </c>
      <c r="B27" s="404">
        <v>6</v>
      </c>
      <c r="C27" s="405">
        <v>26</v>
      </c>
      <c r="D27" s="404" t="s">
        <v>324</v>
      </c>
    </row>
    <row r="28" spans="1:4">
      <c r="A28" s="404">
        <v>3</v>
      </c>
      <c r="B28" s="404">
        <v>7</v>
      </c>
      <c r="C28" s="405">
        <v>27</v>
      </c>
      <c r="D28" s="404" t="s">
        <v>1061</v>
      </c>
    </row>
    <row r="29" spans="1:4">
      <c r="A29" s="404">
        <v>3</v>
      </c>
      <c r="B29" s="404">
        <v>8</v>
      </c>
      <c r="C29" s="405">
        <v>28</v>
      </c>
      <c r="D29" s="404" t="s">
        <v>1077</v>
      </c>
    </row>
    <row r="30" spans="1:4">
      <c r="A30" s="404">
        <v>3</v>
      </c>
      <c r="B30" s="404">
        <v>9</v>
      </c>
      <c r="C30" s="405">
        <v>29</v>
      </c>
      <c r="D30" s="404" t="s">
        <v>1077</v>
      </c>
    </row>
    <row r="31" spans="1:4">
      <c r="A31" s="404">
        <v>3</v>
      </c>
      <c r="B31" s="404">
        <v>10</v>
      </c>
      <c r="C31" s="405">
        <v>30</v>
      </c>
      <c r="D31" s="404" t="s">
        <v>1085</v>
      </c>
    </row>
    <row r="32" spans="1:4">
      <c r="A32" s="404">
        <v>4</v>
      </c>
      <c r="B32" s="404">
        <v>1</v>
      </c>
      <c r="C32" s="405">
        <v>31</v>
      </c>
      <c r="D32" s="404" t="s">
        <v>1089</v>
      </c>
    </row>
    <row r="33" spans="1:4">
      <c r="A33" s="404">
        <v>4</v>
      </c>
      <c r="B33" s="404">
        <v>2</v>
      </c>
      <c r="C33" s="405">
        <v>32</v>
      </c>
      <c r="D33" s="404" t="s">
        <v>1085</v>
      </c>
    </row>
    <row r="34" spans="1:4">
      <c r="A34" s="404">
        <v>4</v>
      </c>
      <c r="B34" s="404">
        <v>3</v>
      </c>
      <c r="C34" s="405">
        <v>33</v>
      </c>
      <c r="D34" s="404" t="s">
        <v>1559</v>
      </c>
    </row>
    <row r="35" spans="1:4">
      <c r="A35" s="404">
        <v>4</v>
      </c>
      <c r="B35" s="404">
        <v>4</v>
      </c>
      <c r="C35" s="405">
        <v>34</v>
      </c>
      <c r="D35" s="404" t="s">
        <v>324</v>
      </c>
    </row>
    <row r="36" spans="1:4">
      <c r="A36" s="404">
        <v>4</v>
      </c>
      <c r="B36" s="404">
        <v>5</v>
      </c>
      <c r="C36" s="405">
        <v>35</v>
      </c>
      <c r="D36" s="404" t="s">
        <v>1061</v>
      </c>
    </row>
    <row r="37" spans="1:4">
      <c r="A37" s="404">
        <v>4</v>
      </c>
      <c r="B37" s="404">
        <v>6</v>
      </c>
      <c r="C37" s="405">
        <v>36</v>
      </c>
      <c r="D37" s="404" t="s">
        <v>1091</v>
      </c>
    </row>
    <row r="38" spans="1:4">
      <c r="A38" s="404">
        <v>4</v>
      </c>
      <c r="B38" s="404">
        <v>7</v>
      </c>
      <c r="C38" s="405">
        <v>37</v>
      </c>
      <c r="D38" s="404" t="s">
        <v>1061</v>
      </c>
    </row>
    <row r="39" spans="1:4">
      <c r="A39" s="404">
        <v>4</v>
      </c>
      <c r="B39" s="404">
        <v>8</v>
      </c>
      <c r="C39" s="405">
        <v>38</v>
      </c>
      <c r="D39" s="404" t="s">
        <v>1077</v>
      </c>
    </row>
    <row r="40" spans="1:4">
      <c r="A40" s="404">
        <v>4</v>
      </c>
      <c r="B40" s="404">
        <v>9</v>
      </c>
      <c r="C40" s="405">
        <v>39</v>
      </c>
      <c r="D40" s="404" t="s">
        <v>1056</v>
      </c>
    </row>
    <row r="41" spans="1:4">
      <c r="A41" s="404">
        <v>4</v>
      </c>
      <c r="B41" s="404">
        <v>10</v>
      </c>
      <c r="C41" s="405">
        <v>40</v>
      </c>
      <c r="D41" s="404" t="s">
        <v>1085</v>
      </c>
    </row>
    <row r="42" spans="1:4">
      <c r="A42" s="404">
        <v>5</v>
      </c>
      <c r="B42" s="404">
        <v>1</v>
      </c>
      <c r="C42" s="405">
        <v>41</v>
      </c>
      <c r="D42" s="404" t="s">
        <v>1089</v>
      </c>
    </row>
    <row r="43" spans="1:4">
      <c r="A43" s="404">
        <v>5</v>
      </c>
      <c r="B43" s="404">
        <v>2</v>
      </c>
      <c r="C43" s="405">
        <v>42</v>
      </c>
      <c r="D43" s="404" t="s">
        <v>1087</v>
      </c>
    </row>
    <row r="44" spans="1:4">
      <c r="A44" s="404">
        <v>5</v>
      </c>
      <c r="B44" s="404">
        <v>3</v>
      </c>
      <c r="C44" s="405">
        <v>43</v>
      </c>
      <c r="D44" s="404" t="s">
        <v>1559</v>
      </c>
    </row>
    <row r="45" spans="1:4">
      <c r="A45" s="404">
        <v>5</v>
      </c>
      <c r="B45" s="404">
        <v>4</v>
      </c>
      <c r="C45" s="405">
        <v>44</v>
      </c>
      <c r="D45" s="404" t="s">
        <v>324</v>
      </c>
    </row>
    <row r="46" spans="1:4">
      <c r="A46" s="404">
        <v>5</v>
      </c>
      <c r="B46" s="404">
        <v>5</v>
      </c>
      <c r="C46" s="405">
        <v>45</v>
      </c>
      <c r="D46" s="404" t="s">
        <v>1087</v>
      </c>
    </row>
    <row r="47" spans="1:4">
      <c r="A47" s="404">
        <v>5</v>
      </c>
      <c r="B47" s="404">
        <v>6</v>
      </c>
      <c r="C47" s="405">
        <v>46</v>
      </c>
      <c r="D47" s="404" t="s">
        <v>1091</v>
      </c>
    </row>
    <row r="48" spans="1:4">
      <c r="A48" s="404">
        <v>5</v>
      </c>
      <c r="B48" s="404">
        <v>7</v>
      </c>
      <c r="C48" s="405">
        <v>47</v>
      </c>
      <c r="D48" s="404" t="s">
        <v>1061</v>
      </c>
    </row>
    <row r="49" spans="1:4">
      <c r="A49" s="404">
        <v>5</v>
      </c>
      <c r="B49" s="404">
        <v>8</v>
      </c>
      <c r="C49" s="405">
        <v>48</v>
      </c>
      <c r="D49" s="404" t="s">
        <v>1077</v>
      </c>
    </row>
    <row r="50" spans="1:4">
      <c r="A50" s="404">
        <v>5</v>
      </c>
      <c r="B50" s="404">
        <v>9</v>
      </c>
      <c r="C50" s="405">
        <v>49</v>
      </c>
      <c r="D50" s="404" t="s">
        <v>1056</v>
      </c>
    </row>
    <row r="51" spans="1:4">
      <c r="A51" s="404">
        <v>5</v>
      </c>
      <c r="B51" s="404">
        <v>10</v>
      </c>
      <c r="C51" s="405">
        <v>50</v>
      </c>
      <c r="D51" s="404" t="s">
        <v>1085</v>
      </c>
    </row>
    <row r="52" spans="1:4">
      <c r="A52" s="404">
        <v>6</v>
      </c>
      <c r="B52" s="404">
        <v>1</v>
      </c>
      <c r="C52" s="405">
        <v>51</v>
      </c>
      <c r="D52" s="404" t="s">
        <v>1089</v>
      </c>
    </row>
    <row r="53" spans="1:4">
      <c r="A53" s="404">
        <v>6</v>
      </c>
      <c r="B53" s="404">
        <v>2</v>
      </c>
      <c r="C53" s="405">
        <v>52</v>
      </c>
      <c r="D53" s="404" t="s">
        <v>1058</v>
      </c>
    </row>
    <row r="54" spans="1:4">
      <c r="A54" s="404">
        <v>6</v>
      </c>
      <c r="B54" s="404">
        <v>3</v>
      </c>
      <c r="C54" s="405">
        <v>53</v>
      </c>
      <c r="D54" s="404" t="s">
        <v>1559</v>
      </c>
    </row>
    <row r="55" spans="1:4">
      <c r="A55" s="404">
        <v>6</v>
      </c>
      <c r="B55" s="404">
        <v>4</v>
      </c>
      <c r="C55" s="405">
        <v>54</v>
      </c>
      <c r="D55" s="404" t="s">
        <v>324</v>
      </c>
    </row>
    <row r="56" spans="1:4">
      <c r="A56" s="404">
        <v>6</v>
      </c>
      <c r="B56" s="404">
        <v>5</v>
      </c>
      <c r="C56" s="405">
        <v>55</v>
      </c>
      <c r="D56" s="404" t="s">
        <v>1087</v>
      </c>
    </row>
    <row r="57" spans="1:4">
      <c r="A57" s="404">
        <v>6</v>
      </c>
      <c r="B57" s="404">
        <v>6</v>
      </c>
      <c r="C57" s="405">
        <v>56</v>
      </c>
      <c r="D57" s="404" t="s">
        <v>1091</v>
      </c>
    </row>
    <row r="58" spans="1:4">
      <c r="A58" s="404">
        <v>6</v>
      </c>
      <c r="B58" s="404">
        <v>7</v>
      </c>
      <c r="C58" s="405">
        <v>57</v>
      </c>
      <c r="D58" s="404" t="s">
        <v>1061</v>
      </c>
    </row>
    <row r="59" spans="1:4">
      <c r="A59" s="404">
        <v>6</v>
      </c>
      <c r="B59" s="404">
        <v>8</v>
      </c>
      <c r="C59" s="405">
        <v>58</v>
      </c>
      <c r="D59" s="404" t="s">
        <v>1077</v>
      </c>
    </row>
    <row r="60" spans="1:4">
      <c r="A60" s="404">
        <v>6</v>
      </c>
      <c r="B60" s="404">
        <v>9</v>
      </c>
      <c r="C60" s="405">
        <v>59</v>
      </c>
      <c r="D60" s="404" t="s">
        <v>1056</v>
      </c>
    </row>
    <row r="61" spans="1:4">
      <c r="A61" s="404">
        <v>6</v>
      </c>
      <c r="B61" s="404">
        <v>10</v>
      </c>
      <c r="C61" s="405">
        <v>60</v>
      </c>
      <c r="D61" s="404" t="s">
        <v>1085</v>
      </c>
    </row>
    <row r="62" spans="1:4">
      <c r="A62" s="404">
        <v>7</v>
      </c>
      <c r="B62" s="404">
        <v>1</v>
      </c>
      <c r="C62" s="405">
        <v>61</v>
      </c>
      <c r="D62" s="404" t="s">
        <v>1089</v>
      </c>
    </row>
    <row r="63" spans="1:4">
      <c r="A63" s="404">
        <v>7</v>
      </c>
      <c r="B63" s="404">
        <v>2</v>
      </c>
      <c r="C63" s="405">
        <v>62</v>
      </c>
      <c r="D63" s="404" t="s">
        <v>1058</v>
      </c>
    </row>
    <row r="64" spans="1:4">
      <c r="A64" s="404">
        <v>7</v>
      </c>
      <c r="B64" s="404">
        <v>3</v>
      </c>
      <c r="C64" s="405">
        <v>63</v>
      </c>
      <c r="D64" s="404" t="s">
        <v>1559</v>
      </c>
    </row>
    <row r="65" spans="1:4">
      <c r="A65" s="404">
        <v>7</v>
      </c>
      <c r="B65" s="404">
        <v>4</v>
      </c>
      <c r="C65" s="405">
        <v>64</v>
      </c>
      <c r="D65" s="404" t="s">
        <v>324</v>
      </c>
    </row>
    <row r="66" spans="1:4">
      <c r="A66" s="404">
        <v>7</v>
      </c>
      <c r="B66" s="404">
        <v>5</v>
      </c>
      <c r="C66" s="405">
        <v>65</v>
      </c>
      <c r="D66" s="404" t="s">
        <v>1087</v>
      </c>
    </row>
    <row r="67" spans="1:4">
      <c r="A67" s="404">
        <v>7</v>
      </c>
      <c r="B67" s="404">
        <v>6</v>
      </c>
      <c r="C67" s="405">
        <v>66</v>
      </c>
      <c r="D67" s="404" t="s">
        <v>1091</v>
      </c>
    </row>
    <row r="68" spans="1:4">
      <c r="A68" s="404">
        <v>7</v>
      </c>
      <c r="B68" s="404">
        <v>7</v>
      </c>
      <c r="C68" s="405">
        <v>67</v>
      </c>
      <c r="D68" s="404" t="s">
        <v>1061</v>
      </c>
    </row>
    <row r="69" spans="1:4">
      <c r="A69" s="404">
        <v>7</v>
      </c>
      <c r="B69" s="404">
        <v>8</v>
      </c>
      <c r="C69" s="405">
        <v>68</v>
      </c>
      <c r="D69" s="404" t="s">
        <v>1077</v>
      </c>
    </row>
    <row r="70" spans="1:4">
      <c r="A70" s="404">
        <v>7</v>
      </c>
      <c r="B70" s="404">
        <v>9</v>
      </c>
      <c r="C70" s="405">
        <v>69</v>
      </c>
      <c r="D70" s="404" t="s">
        <v>1056</v>
      </c>
    </row>
    <row r="71" spans="1:4">
      <c r="A71" s="404">
        <v>7</v>
      </c>
      <c r="B71" s="404">
        <v>10</v>
      </c>
      <c r="C71" s="405">
        <v>70</v>
      </c>
      <c r="D71" s="404" t="s">
        <v>1085</v>
      </c>
    </row>
    <row r="72" spans="1:4">
      <c r="A72" s="404">
        <v>8</v>
      </c>
      <c r="B72" s="404">
        <v>1</v>
      </c>
      <c r="C72" s="405">
        <v>71</v>
      </c>
      <c r="D72" s="404" t="s">
        <v>1089</v>
      </c>
    </row>
    <row r="73" spans="1:4">
      <c r="A73" s="404">
        <v>8</v>
      </c>
      <c r="B73" s="404">
        <v>2</v>
      </c>
      <c r="C73" s="405">
        <v>72</v>
      </c>
      <c r="D73" s="404" t="s">
        <v>1058</v>
      </c>
    </row>
    <row r="74" spans="1:4">
      <c r="A74" s="404">
        <v>8</v>
      </c>
      <c r="B74" s="404">
        <v>3</v>
      </c>
      <c r="C74" s="405">
        <v>73</v>
      </c>
      <c r="D74" s="404" t="s">
        <v>1559</v>
      </c>
    </row>
    <row r="75" spans="1:4">
      <c r="A75" s="404">
        <v>8</v>
      </c>
      <c r="B75" s="404">
        <v>4</v>
      </c>
      <c r="C75" s="405">
        <v>74</v>
      </c>
      <c r="D75" s="404" t="s">
        <v>324</v>
      </c>
    </row>
    <row r="76" spans="1:4">
      <c r="A76" s="404">
        <v>8</v>
      </c>
      <c r="B76" s="404">
        <v>5</v>
      </c>
      <c r="C76" s="405">
        <v>75</v>
      </c>
      <c r="D76" s="404" t="s">
        <v>1087</v>
      </c>
    </row>
    <row r="77" spans="1:4">
      <c r="A77" s="404">
        <v>8</v>
      </c>
      <c r="B77" s="404">
        <v>6</v>
      </c>
      <c r="C77" s="405">
        <v>76</v>
      </c>
      <c r="D77" s="404" t="s">
        <v>1091</v>
      </c>
    </row>
    <row r="78" spans="1:4">
      <c r="A78" s="404">
        <v>8</v>
      </c>
      <c r="B78" s="404">
        <v>7</v>
      </c>
      <c r="C78" s="405">
        <v>77</v>
      </c>
      <c r="D78" s="404" t="s">
        <v>1061</v>
      </c>
    </row>
    <row r="79" spans="1:4">
      <c r="A79" s="404">
        <v>8</v>
      </c>
      <c r="B79" s="404">
        <v>8</v>
      </c>
      <c r="C79" s="405">
        <v>78</v>
      </c>
      <c r="D79" s="404" t="s">
        <v>1077</v>
      </c>
    </row>
    <row r="80" spans="1:4">
      <c r="A80" s="404">
        <v>8</v>
      </c>
      <c r="B80" s="404">
        <v>9</v>
      </c>
      <c r="C80" s="405">
        <v>79</v>
      </c>
      <c r="D80" s="404" t="s">
        <v>1056</v>
      </c>
    </row>
    <row r="81" spans="1:4">
      <c r="A81" s="404">
        <v>8</v>
      </c>
      <c r="B81" s="404">
        <v>10</v>
      </c>
      <c r="C81" s="405">
        <v>80</v>
      </c>
      <c r="D81" s="404" t="s">
        <v>1085</v>
      </c>
    </row>
    <row r="82" spans="1:4">
      <c r="A82" s="404">
        <v>9</v>
      </c>
      <c r="B82" s="404">
        <v>1</v>
      </c>
      <c r="C82" s="405">
        <v>81</v>
      </c>
      <c r="D82" s="404" t="s">
        <v>1089</v>
      </c>
    </row>
    <row r="83" spans="1:4">
      <c r="A83" s="404">
        <v>9</v>
      </c>
      <c r="B83" s="404">
        <v>2</v>
      </c>
      <c r="C83" s="405">
        <v>82</v>
      </c>
      <c r="D83" s="404" t="s">
        <v>1058</v>
      </c>
    </row>
    <row r="84" spans="1:4">
      <c r="A84" s="404">
        <v>9</v>
      </c>
      <c r="B84" s="404">
        <v>3</v>
      </c>
      <c r="C84" s="405">
        <v>83</v>
      </c>
      <c r="D84" s="404" t="s">
        <v>1559</v>
      </c>
    </row>
    <row r="85" spans="1:4">
      <c r="A85" s="404">
        <v>9</v>
      </c>
      <c r="B85" s="404">
        <v>4</v>
      </c>
      <c r="C85" s="405">
        <v>84</v>
      </c>
      <c r="D85" s="404" t="s">
        <v>324</v>
      </c>
    </row>
    <row r="86" spans="1:4">
      <c r="A86" s="404">
        <v>9</v>
      </c>
      <c r="B86" s="404">
        <v>5</v>
      </c>
      <c r="C86" s="405">
        <v>85</v>
      </c>
      <c r="D86" s="404" t="s">
        <v>1087</v>
      </c>
    </row>
    <row r="87" spans="1:4">
      <c r="A87" s="404">
        <v>9</v>
      </c>
      <c r="B87" s="404">
        <v>6</v>
      </c>
      <c r="C87" s="405">
        <v>86</v>
      </c>
      <c r="D87" s="404" t="s">
        <v>1091</v>
      </c>
    </row>
    <row r="88" spans="1:4">
      <c r="A88" s="404">
        <v>9</v>
      </c>
      <c r="B88" s="404">
        <v>7</v>
      </c>
      <c r="C88" s="405">
        <v>87</v>
      </c>
      <c r="D88" s="404" t="s">
        <v>1061</v>
      </c>
    </row>
    <row r="89" spans="1:4">
      <c r="A89" s="404">
        <v>9</v>
      </c>
      <c r="B89" s="404">
        <v>8</v>
      </c>
      <c r="C89" s="405">
        <v>88</v>
      </c>
      <c r="D89" s="404" t="s">
        <v>1077</v>
      </c>
    </row>
    <row r="90" spans="1:4">
      <c r="A90" s="404">
        <v>9</v>
      </c>
      <c r="B90" s="404">
        <v>9</v>
      </c>
      <c r="C90" s="405">
        <v>89</v>
      </c>
      <c r="D90" s="404" t="s">
        <v>1056</v>
      </c>
    </row>
    <row r="91" spans="1:4">
      <c r="A91" s="404">
        <v>9</v>
      </c>
      <c r="B91" s="404">
        <v>10</v>
      </c>
      <c r="C91" s="405">
        <v>90</v>
      </c>
      <c r="D91" s="404" t="s">
        <v>1085</v>
      </c>
    </row>
    <row r="92" spans="1:4">
      <c r="A92" s="404">
        <v>10</v>
      </c>
      <c r="B92" s="404">
        <v>1</v>
      </c>
      <c r="C92" s="405">
        <v>91</v>
      </c>
      <c r="D92" s="404" t="s">
        <v>1089</v>
      </c>
    </row>
    <row r="93" spans="1:4">
      <c r="A93" s="404">
        <v>10</v>
      </c>
      <c r="B93" s="404">
        <v>2</v>
      </c>
      <c r="C93" s="405">
        <v>92</v>
      </c>
      <c r="D93" s="404" t="s">
        <v>1058</v>
      </c>
    </row>
    <row r="94" spans="1:4">
      <c r="A94" s="404">
        <v>10</v>
      </c>
      <c r="B94" s="404">
        <v>3</v>
      </c>
      <c r="C94" s="405">
        <v>93</v>
      </c>
      <c r="D94" s="404" t="s">
        <v>1559</v>
      </c>
    </row>
    <row r="95" spans="1:4">
      <c r="A95" s="404">
        <v>10</v>
      </c>
      <c r="B95" s="404">
        <v>4</v>
      </c>
      <c r="C95" s="405">
        <v>94</v>
      </c>
      <c r="D95" s="404" t="s">
        <v>324</v>
      </c>
    </row>
    <row r="96" spans="1:4">
      <c r="A96" s="404">
        <v>10</v>
      </c>
      <c r="B96" s="404">
        <v>5</v>
      </c>
      <c r="C96" s="405">
        <v>95</v>
      </c>
      <c r="D96" s="404" t="s">
        <v>1087</v>
      </c>
    </row>
    <row r="97" spans="1:4">
      <c r="A97" s="404">
        <v>10</v>
      </c>
      <c r="B97" s="404">
        <v>6</v>
      </c>
      <c r="C97" s="405">
        <v>96</v>
      </c>
      <c r="D97" s="404" t="s">
        <v>1091</v>
      </c>
    </row>
    <row r="98" spans="1:4">
      <c r="A98" s="404">
        <v>10</v>
      </c>
      <c r="B98" s="404">
        <v>7</v>
      </c>
      <c r="C98" s="405">
        <v>97</v>
      </c>
      <c r="D98" s="404" t="s">
        <v>1061</v>
      </c>
    </row>
    <row r="99" spans="1:4">
      <c r="A99" s="404">
        <v>10</v>
      </c>
      <c r="B99" s="404">
        <v>8</v>
      </c>
      <c r="C99" s="405">
        <v>98</v>
      </c>
      <c r="D99" s="404" t="s">
        <v>1077</v>
      </c>
    </row>
    <row r="100" spans="1:4">
      <c r="A100" s="404">
        <v>10</v>
      </c>
      <c r="B100" s="404">
        <v>9</v>
      </c>
      <c r="C100" s="405">
        <v>99</v>
      </c>
      <c r="D100" s="404" t="s">
        <v>1056</v>
      </c>
    </row>
    <row r="101" spans="1:4">
      <c r="A101" s="404">
        <v>10</v>
      </c>
      <c r="B101" s="404">
        <v>10</v>
      </c>
      <c r="C101" s="405">
        <v>100</v>
      </c>
      <c r="D101" s="404" t="s">
        <v>1085</v>
      </c>
    </row>
    <row r="102" spans="1:4">
      <c r="A102" s="404">
        <v>11</v>
      </c>
      <c r="B102" s="404">
        <v>1</v>
      </c>
      <c r="C102" s="405">
        <v>101</v>
      </c>
      <c r="D102" s="404" t="s">
        <v>1089</v>
      </c>
    </row>
    <row r="103" spans="1:4">
      <c r="A103" s="404">
        <v>11</v>
      </c>
      <c r="B103" s="404">
        <v>2</v>
      </c>
      <c r="C103" s="405">
        <v>102</v>
      </c>
      <c r="D103" s="404" t="s">
        <v>1058</v>
      </c>
    </row>
    <row r="104" spans="1:4">
      <c r="A104" s="404">
        <v>11</v>
      </c>
      <c r="B104" s="404">
        <v>3</v>
      </c>
      <c r="C104" s="405">
        <v>103</v>
      </c>
      <c r="D104" s="404" t="s">
        <v>1559</v>
      </c>
    </row>
    <row r="105" spans="1:4">
      <c r="A105" s="404">
        <v>11</v>
      </c>
      <c r="B105" s="404">
        <v>4</v>
      </c>
      <c r="C105" s="405">
        <v>104</v>
      </c>
      <c r="D105" s="404" t="s">
        <v>324</v>
      </c>
    </row>
    <row r="106" spans="1:4">
      <c r="A106" s="404">
        <v>11</v>
      </c>
      <c r="B106" s="404">
        <v>5</v>
      </c>
      <c r="C106" s="405">
        <v>105</v>
      </c>
      <c r="D106" s="404" t="s">
        <v>1087</v>
      </c>
    </row>
    <row r="107" spans="1:4">
      <c r="A107" s="404">
        <v>11</v>
      </c>
      <c r="B107" s="404">
        <v>6</v>
      </c>
      <c r="C107" s="405">
        <v>106</v>
      </c>
      <c r="D107" s="404" t="s">
        <v>1091</v>
      </c>
    </row>
    <row r="108" spans="1:4">
      <c r="A108" s="404">
        <v>11</v>
      </c>
      <c r="B108" s="404">
        <v>7</v>
      </c>
      <c r="C108" s="405">
        <v>107</v>
      </c>
      <c r="D108" s="404" t="s">
        <v>1061</v>
      </c>
    </row>
    <row r="109" spans="1:4">
      <c r="A109" s="404">
        <v>11</v>
      </c>
      <c r="B109" s="404">
        <v>8</v>
      </c>
      <c r="C109" s="405">
        <v>108</v>
      </c>
      <c r="D109" s="404" t="s">
        <v>1077</v>
      </c>
    </row>
    <row r="110" spans="1:4">
      <c r="A110" s="404">
        <v>11</v>
      </c>
      <c r="B110" s="404">
        <v>9</v>
      </c>
      <c r="C110" s="405">
        <v>109</v>
      </c>
      <c r="D110" s="404" t="s">
        <v>1056</v>
      </c>
    </row>
    <row r="111" spans="1:4">
      <c r="A111" s="404">
        <v>11</v>
      </c>
      <c r="B111" s="404">
        <v>10</v>
      </c>
      <c r="C111" s="405">
        <v>110</v>
      </c>
      <c r="D111" s="404" t="s">
        <v>1085</v>
      </c>
    </row>
    <row r="112" spans="1:4">
      <c r="A112" s="404">
        <v>12</v>
      </c>
      <c r="B112" s="404">
        <v>1</v>
      </c>
      <c r="C112" s="405">
        <v>111</v>
      </c>
      <c r="D112" s="404" t="s">
        <v>1089</v>
      </c>
    </row>
    <row r="113" spans="1:4">
      <c r="A113" s="404">
        <v>12</v>
      </c>
      <c r="B113" s="404">
        <v>2</v>
      </c>
      <c r="C113" s="405">
        <v>112</v>
      </c>
      <c r="D113" s="404" t="s">
        <v>1058</v>
      </c>
    </row>
    <row r="114" spans="1:4">
      <c r="A114" s="404">
        <v>12</v>
      </c>
      <c r="B114" s="404">
        <v>3</v>
      </c>
      <c r="C114" s="405">
        <v>113</v>
      </c>
      <c r="D114" s="404" t="s">
        <v>1559</v>
      </c>
    </row>
    <row r="115" spans="1:4">
      <c r="A115" s="404">
        <v>12</v>
      </c>
      <c r="B115" s="404">
        <v>4</v>
      </c>
      <c r="C115" s="405">
        <v>114</v>
      </c>
      <c r="D115" s="404" t="s">
        <v>324</v>
      </c>
    </row>
    <row r="116" spans="1:4">
      <c r="A116" s="404">
        <v>12</v>
      </c>
      <c r="B116" s="404">
        <v>5</v>
      </c>
      <c r="C116" s="405">
        <v>115</v>
      </c>
      <c r="D116" s="404" t="s">
        <v>1087</v>
      </c>
    </row>
    <row r="117" spans="1:4">
      <c r="A117" s="404">
        <v>12</v>
      </c>
      <c r="B117" s="404">
        <v>6</v>
      </c>
      <c r="C117" s="405">
        <v>116</v>
      </c>
      <c r="D117" s="404" t="s">
        <v>1091</v>
      </c>
    </row>
    <row r="118" spans="1:4">
      <c r="A118" s="404">
        <v>12</v>
      </c>
      <c r="B118" s="404">
        <v>7</v>
      </c>
      <c r="C118" s="405">
        <v>117</v>
      </c>
      <c r="D118" s="404" t="s">
        <v>1061</v>
      </c>
    </row>
    <row r="119" spans="1:4">
      <c r="A119" s="404">
        <v>12</v>
      </c>
      <c r="B119" s="404">
        <v>8</v>
      </c>
      <c r="C119" s="405">
        <v>118</v>
      </c>
      <c r="D119" s="404" t="s">
        <v>1077</v>
      </c>
    </row>
    <row r="120" spans="1:4">
      <c r="A120" s="404">
        <v>12</v>
      </c>
      <c r="B120" s="404">
        <v>9</v>
      </c>
      <c r="C120" s="405">
        <v>119</v>
      </c>
      <c r="D120" s="404" t="s">
        <v>1056</v>
      </c>
    </row>
    <row r="121" spans="1:4">
      <c r="A121" s="404">
        <v>12</v>
      </c>
      <c r="B121" s="404">
        <v>10</v>
      </c>
      <c r="C121" s="405">
        <v>120</v>
      </c>
      <c r="D121" s="404" t="s">
        <v>1085</v>
      </c>
    </row>
    <row r="122" spans="1:4">
      <c r="A122" s="404">
        <v>13</v>
      </c>
      <c r="B122" s="404">
        <v>1</v>
      </c>
      <c r="C122" s="405">
        <v>121</v>
      </c>
      <c r="D122" s="404" t="s">
        <v>1089</v>
      </c>
    </row>
    <row r="123" spans="1:4">
      <c r="A123" s="404">
        <v>13</v>
      </c>
      <c r="B123" s="404">
        <v>2</v>
      </c>
      <c r="C123" s="405">
        <v>122</v>
      </c>
      <c r="D123" s="404" t="s">
        <v>1058</v>
      </c>
    </row>
    <row r="124" spans="1:4">
      <c r="A124" s="404">
        <v>13</v>
      </c>
      <c r="B124" s="404">
        <v>3</v>
      </c>
      <c r="C124" s="405">
        <v>123</v>
      </c>
      <c r="D124" s="404" t="s">
        <v>1559</v>
      </c>
    </row>
    <row r="125" spans="1:4">
      <c r="A125" s="404">
        <v>13</v>
      </c>
      <c r="B125" s="404">
        <v>4</v>
      </c>
      <c r="C125" s="405">
        <v>124</v>
      </c>
      <c r="D125" s="404" t="s">
        <v>324</v>
      </c>
    </row>
    <row r="126" spans="1:4">
      <c r="A126" s="404">
        <v>13</v>
      </c>
      <c r="B126" s="404">
        <v>5</v>
      </c>
      <c r="C126" s="405">
        <v>125</v>
      </c>
      <c r="D126" s="404" t="s">
        <v>1087</v>
      </c>
    </row>
    <row r="127" spans="1:4">
      <c r="A127" s="404">
        <v>13</v>
      </c>
      <c r="B127" s="404">
        <v>6</v>
      </c>
      <c r="C127" s="405">
        <v>126</v>
      </c>
      <c r="D127" s="404" t="s">
        <v>1091</v>
      </c>
    </row>
    <row r="128" spans="1:4">
      <c r="A128" s="404">
        <v>13</v>
      </c>
      <c r="B128" s="404">
        <v>7</v>
      </c>
      <c r="C128" s="405">
        <v>127</v>
      </c>
      <c r="D128" s="404" t="s">
        <v>1061</v>
      </c>
    </row>
    <row r="129" spans="1:4">
      <c r="A129" s="404">
        <v>13</v>
      </c>
      <c r="B129" s="404">
        <v>8</v>
      </c>
      <c r="C129" s="405">
        <v>128</v>
      </c>
      <c r="D129" s="404" t="s">
        <v>1077</v>
      </c>
    </row>
    <row r="130" spans="1:4">
      <c r="A130" s="404">
        <v>13</v>
      </c>
      <c r="B130" s="404">
        <v>9</v>
      </c>
      <c r="C130" s="405">
        <v>129</v>
      </c>
      <c r="D130" s="404" t="s">
        <v>1056</v>
      </c>
    </row>
    <row r="131" spans="1:4">
      <c r="A131" s="404">
        <v>13</v>
      </c>
      <c r="B131" s="404">
        <v>10</v>
      </c>
      <c r="C131" s="405">
        <v>130</v>
      </c>
      <c r="D131" s="404" t="s">
        <v>1085</v>
      </c>
    </row>
    <row r="132" spans="1:4">
      <c r="A132" s="404">
        <v>14</v>
      </c>
      <c r="B132" s="404">
        <v>1</v>
      </c>
      <c r="C132" s="405">
        <v>131</v>
      </c>
      <c r="D132" s="404" t="s">
        <v>1089</v>
      </c>
    </row>
    <row r="133" spans="1:4">
      <c r="A133" s="404">
        <v>14</v>
      </c>
      <c r="B133" s="404">
        <v>2</v>
      </c>
      <c r="C133" s="405">
        <v>132</v>
      </c>
      <c r="D133" s="404" t="s">
        <v>1058</v>
      </c>
    </row>
    <row r="134" spans="1:4">
      <c r="A134" s="404">
        <v>14</v>
      </c>
      <c r="B134" s="404">
        <v>3</v>
      </c>
      <c r="C134" s="405">
        <v>133</v>
      </c>
      <c r="D134" s="404" t="s">
        <v>1559</v>
      </c>
    </row>
    <row r="135" spans="1:4">
      <c r="A135" s="404">
        <v>14</v>
      </c>
      <c r="B135" s="404">
        <v>4</v>
      </c>
      <c r="C135" s="405">
        <v>134</v>
      </c>
      <c r="D135" s="404" t="s">
        <v>324</v>
      </c>
    </row>
    <row r="136" spans="1:4">
      <c r="A136" s="404">
        <v>14</v>
      </c>
      <c r="B136" s="404">
        <v>5</v>
      </c>
      <c r="C136" s="405">
        <v>135</v>
      </c>
      <c r="D136" s="404" t="s">
        <v>1087</v>
      </c>
    </row>
    <row r="137" spans="1:4">
      <c r="A137" s="404">
        <v>14</v>
      </c>
      <c r="B137" s="404">
        <v>6</v>
      </c>
      <c r="C137" s="405">
        <v>136</v>
      </c>
      <c r="D137" s="404" t="s">
        <v>1091</v>
      </c>
    </row>
    <row r="138" spans="1:4">
      <c r="A138" s="404">
        <v>14</v>
      </c>
      <c r="B138" s="404">
        <v>7</v>
      </c>
      <c r="C138" s="405">
        <v>137</v>
      </c>
      <c r="D138" s="404" t="s">
        <v>1061</v>
      </c>
    </row>
    <row r="139" spans="1:4">
      <c r="A139" s="404">
        <v>14</v>
      </c>
      <c r="B139" s="404">
        <v>8</v>
      </c>
      <c r="C139" s="405">
        <v>138</v>
      </c>
      <c r="D139" s="404" t="s">
        <v>1077</v>
      </c>
    </row>
    <row r="140" spans="1:4">
      <c r="A140" s="404">
        <v>14</v>
      </c>
      <c r="B140" s="404">
        <v>9</v>
      </c>
      <c r="C140" s="405">
        <v>139</v>
      </c>
      <c r="D140" s="404" t="s">
        <v>1056</v>
      </c>
    </row>
    <row r="141" spans="1:4">
      <c r="A141" s="404">
        <v>14</v>
      </c>
      <c r="B141" s="404">
        <v>10</v>
      </c>
      <c r="C141" s="405">
        <v>140</v>
      </c>
      <c r="D141" s="404" t="s">
        <v>1085</v>
      </c>
    </row>
    <row r="142" spans="1:4">
      <c r="A142" s="404">
        <v>15</v>
      </c>
      <c r="B142" s="404">
        <v>1</v>
      </c>
      <c r="C142" s="405">
        <v>141</v>
      </c>
      <c r="D142" s="404" t="s">
        <v>1089</v>
      </c>
    </row>
    <row r="143" spans="1:4">
      <c r="A143" s="404">
        <v>15</v>
      </c>
      <c r="B143" s="404">
        <v>2</v>
      </c>
      <c r="C143" s="405">
        <v>142</v>
      </c>
      <c r="D143" s="404" t="s">
        <v>1058</v>
      </c>
    </row>
    <row r="144" spans="1:4">
      <c r="A144" s="404">
        <v>15</v>
      </c>
      <c r="B144" s="404">
        <v>3</v>
      </c>
      <c r="C144" s="405">
        <v>143</v>
      </c>
      <c r="D144" s="404" t="s">
        <v>1559</v>
      </c>
    </row>
    <row r="145" spans="1:4">
      <c r="A145" s="404">
        <v>15</v>
      </c>
      <c r="B145" s="404">
        <v>4</v>
      </c>
      <c r="C145" s="405">
        <v>144</v>
      </c>
      <c r="D145" s="404" t="s">
        <v>324</v>
      </c>
    </row>
    <row r="146" spans="1:4">
      <c r="A146" s="404">
        <v>15</v>
      </c>
      <c r="B146" s="404">
        <v>5</v>
      </c>
      <c r="C146" s="405">
        <v>145</v>
      </c>
      <c r="D146" s="404" t="s">
        <v>1087</v>
      </c>
    </row>
    <row r="147" spans="1:4">
      <c r="A147" s="404">
        <v>15</v>
      </c>
      <c r="B147" s="404">
        <v>6</v>
      </c>
      <c r="C147" s="405">
        <v>146</v>
      </c>
      <c r="D147" s="404" t="s">
        <v>1091</v>
      </c>
    </row>
    <row r="148" spans="1:4">
      <c r="A148" s="404">
        <v>15</v>
      </c>
      <c r="B148" s="404">
        <v>7</v>
      </c>
      <c r="C148" s="405">
        <v>147</v>
      </c>
      <c r="D148" s="404" t="s">
        <v>1061</v>
      </c>
    </row>
    <row r="149" spans="1:4">
      <c r="A149" s="404">
        <v>15</v>
      </c>
      <c r="B149" s="404">
        <v>8</v>
      </c>
      <c r="C149" s="405">
        <v>148</v>
      </c>
      <c r="D149" s="404" t="s">
        <v>1077</v>
      </c>
    </row>
    <row r="150" spans="1:4">
      <c r="A150" s="404">
        <v>15</v>
      </c>
      <c r="B150" s="404">
        <v>9</v>
      </c>
      <c r="C150" s="405">
        <v>149</v>
      </c>
      <c r="D150" s="404" t="s">
        <v>1056</v>
      </c>
    </row>
    <row r="151" spans="1:4">
      <c r="A151" s="404">
        <v>15</v>
      </c>
      <c r="B151" s="404">
        <v>10</v>
      </c>
      <c r="C151" s="405">
        <v>150</v>
      </c>
      <c r="D151" s="404" t="s">
        <v>1085</v>
      </c>
    </row>
    <row r="152" spans="1:4">
      <c r="A152" s="404">
        <v>16</v>
      </c>
      <c r="B152" s="404">
        <v>1</v>
      </c>
      <c r="C152" s="405">
        <v>151</v>
      </c>
      <c r="D152" s="404" t="s">
        <v>1089</v>
      </c>
    </row>
    <row r="153" spans="1:4">
      <c r="A153" s="404">
        <v>16</v>
      </c>
      <c r="B153" s="404">
        <v>2</v>
      </c>
      <c r="C153" s="405">
        <v>152</v>
      </c>
      <c r="D153" s="404" t="s">
        <v>1058</v>
      </c>
    </row>
    <row r="154" spans="1:4">
      <c r="A154" s="404">
        <v>16</v>
      </c>
      <c r="B154" s="404">
        <v>3</v>
      </c>
      <c r="C154" s="405">
        <v>153</v>
      </c>
      <c r="D154" s="404" t="s">
        <v>1559</v>
      </c>
    </row>
    <row r="155" spans="1:4">
      <c r="A155" s="404">
        <v>16</v>
      </c>
      <c r="B155" s="404">
        <v>4</v>
      </c>
      <c r="C155" s="405">
        <v>154</v>
      </c>
      <c r="D155" s="404" t="s">
        <v>324</v>
      </c>
    </row>
    <row r="156" spans="1:4">
      <c r="A156" s="404">
        <v>16</v>
      </c>
      <c r="B156" s="404">
        <v>5</v>
      </c>
      <c r="C156" s="405">
        <v>155</v>
      </c>
      <c r="D156" s="404" t="s">
        <v>1087</v>
      </c>
    </row>
    <row r="157" spans="1:4">
      <c r="A157" s="404">
        <v>16</v>
      </c>
      <c r="B157" s="404">
        <v>6</v>
      </c>
      <c r="C157" s="405">
        <v>156</v>
      </c>
      <c r="D157" s="404" t="s">
        <v>1091</v>
      </c>
    </row>
    <row r="158" spans="1:4">
      <c r="A158" s="404">
        <v>16</v>
      </c>
      <c r="B158" s="404">
        <v>7</v>
      </c>
      <c r="C158" s="405">
        <v>157</v>
      </c>
      <c r="D158" s="404" t="s">
        <v>1061</v>
      </c>
    </row>
    <row r="159" spans="1:4">
      <c r="A159" s="404">
        <v>16</v>
      </c>
      <c r="B159" s="404">
        <v>8</v>
      </c>
      <c r="C159" s="405">
        <v>158</v>
      </c>
      <c r="D159" s="404" t="s">
        <v>1077</v>
      </c>
    </row>
    <row r="160" spans="1:4">
      <c r="A160" s="404">
        <v>16</v>
      </c>
      <c r="B160" s="404">
        <v>9</v>
      </c>
      <c r="C160" s="405">
        <v>159</v>
      </c>
      <c r="D160" s="404" t="s">
        <v>1056</v>
      </c>
    </row>
    <row r="161" spans="1:4">
      <c r="A161" s="404">
        <v>16</v>
      </c>
      <c r="B161" s="404">
        <v>10</v>
      </c>
      <c r="C161" s="405">
        <v>160</v>
      </c>
      <c r="D161" s="404" t="s">
        <v>1085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1F0E-FB1F-4407-9FAC-CBE16392CFBC}">
  <dimension ref="A1:B11"/>
  <sheetViews>
    <sheetView workbookViewId="0">
      <selection activeCell="B5" sqref="B5"/>
    </sheetView>
  </sheetViews>
  <sheetFormatPr defaultRowHeight="15"/>
  <cols>
    <col min="1" max="1" width="11.7109375" customWidth="1"/>
    <col min="2" max="2" width="16.7109375" customWidth="1"/>
  </cols>
  <sheetData>
    <row r="1" spans="1:2" ht="18.75">
      <c r="A1" s="322" t="s">
        <v>370</v>
      </c>
      <c r="B1" s="322" t="s">
        <v>1289</v>
      </c>
    </row>
    <row r="2" spans="1:2" ht="18.75">
      <c r="A2" s="322" t="s">
        <v>241</v>
      </c>
      <c r="B2" s="322" t="s">
        <v>1560</v>
      </c>
    </row>
    <row r="3" spans="1:2" ht="18.75">
      <c r="A3" s="322" t="s">
        <v>824</v>
      </c>
      <c r="B3" s="322" t="s">
        <v>1560</v>
      </c>
    </row>
    <row r="4" spans="1:2" ht="18.75">
      <c r="A4" s="322" t="s">
        <v>240</v>
      </c>
      <c r="B4" s="322" t="s">
        <v>1560</v>
      </c>
    </row>
    <row r="5" spans="1:2" ht="18.75">
      <c r="A5" s="322" t="s">
        <v>233</v>
      </c>
      <c r="B5" s="322" t="s">
        <v>1560</v>
      </c>
    </row>
    <row r="6" spans="1:2" ht="18.75">
      <c r="A6" s="322" t="s">
        <v>239</v>
      </c>
      <c r="B6" s="322" t="s">
        <v>1560</v>
      </c>
    </row>
    <row r="7" spans="1:2" ht="18.75">
      <c r="A7" s="322" t="s">
        <v>232</v>
      </c>
      <c r="B7" s="322" t="s">
        <v>1560</v>
      </c>
    </row>
    <row r="8" spans="1:2" ht="18.75">
      <c r="A8" s="322" t="s">
        <v>826</v>
      </c>
      <c r="B8" s="322" t="s">
        <v>1560</v>
      </c>
    </row>
    <row r="9" spans="1:2" ht="18.75">
      <c r="A9" s="322" t="s">
        <v>235</v>
      </c>
      <c r="B9" s="322" t="s">
        <v>1560</v>
      </c>
    </row>
    <row r="10" spans="1:2" ht="18.75">
      <c r="A10" s="322" t="s">
        <v>236</v>
      </c>
      <c r="B10" s="322" t="s">
        <v>1560</v>
      </c>
    </row>
    <row r="11" spans="1:2" ht="18.75">
      <c r="A11" s="322" t="s">
        <v>238</v>
      </c>
      <c r="B11" s="322" t="s">
        <v>1560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F4D8B-B8B4-40B5-A394-E59B7B204C87}">
  <dimension ref="A1:AN60"/>
  <sheetViews>
    <sheetView topLeftCell="A19" workbookViewId="0">
      <selection activeCell="R5" sqref="R5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hidden="1" customWidth="1"/>
    <col min="6" max="6" width="7.7109375" style="16" hidden="1" customWidth="1"/>
    <col min="7" max="7" width="7.7109375" style="122" customWidth="1"/>
    <col min="8" max="8" width="3.7109375" style="16" customWidth="1"/>
    <col min="9" max="9" width="12" style="10" bestFit="1" customWidth="1"/>
    <col min="10" max="10" width="26" style="11" bestFit="1" customWidth="1"/>
    <col min="11" max="11" width="4.42578125" style="16" hidden="1" customWidth="1"/>
    <col min="12" max="12" width="2.28515625" style="16" hidden="1" customWidth="1"/>
    <col min="13" max="13" width="7.7109375" style="118" hidden="1" customWidth="1"/>
    <col min="14" max="14" width="7.7109375" style="16" hidden="1" customWidth="1"/>
    <col min="15" max="15" width="10.140625" style="122" bestFit="1" customWidth="1"/>
    <col min="16" max="16" width="3.7109375" style="122" customWidth="1"/>
    <col min="17" max="17" width="12" style="10" bestFit="1" customWidth="1"/>
    <col min="18" max="18" width="23.5703125" style="11" bestFit="1" customWidth="1"/>
    <col min="19" max="19" width="7.7109375" style="16" hidden="1" customWidth="1"/>
    <col min="20" max="20" width="2.28515625" style="16" hidden="1" customWidth="1"/>
    <col min="21" max="21" width="7.7109375" style="118" hidden="1" customWidth="1"/>
    <col min="22" max="22" width="7.7109375" style="16" hidden="1" customWidth="1"/>
    <col min="23" max="23" width="7.7109375" style="122" customWidth="1"/>
    <col min="24" max="24" width="3.7109375" style="16" customWidth="1"/>
    <col min="25" max="25" width="12" style="10" bestFit="1" customWidth="1"/>
    <col min="26" max="26" width="24" style="11" bestFit="1" customWidth="1"/>
    <col min="27" max="27" width="7.140625" style="16" hidden="1" customWidth="1"/>
    <col min="28" max="28" width="2.28515625" style="16" hidden="1" customWidth="1"/>
    <col min="29" max="29" width="7.140625" style="118" hidden="1" customWidth="1"/>
    <col min="30" max="30" width="7.140625" style="16" hidden="1" customWidth="1"/>
    <col min="31" max="31" width="7.140625" style="122" customWidth="1"/>
    <col min="32" max="32" width="3.7109375" style="16" customWidth="1"/>
    <col min="33" max="33" width="12" style="10" bestFit="1" customWidth="1"/>
    <col min="34" max="34" width="23.5703125" style="11" bestFit="1" customWidth="1"/>
    <col min="35" max="35" width="7.140625" style="16" hidden="1" customWidth="1"/>
    <col min="36" max="36" width="2.28515625" style="16" hidden="1" customWidth="1"/>
    <col min="37" max="37" width="7.140625" style="118" hidden="1" customWidth="1"/>
    <col min="38" max="38" width="0" style="11" hidden="1" customWidth="1"/>
    <col min="39" max="39" width="10" style="131" bestFit="1" customWidth="1"/>
    <col min="40" max="16384" width="9.140625" style="11"/>
  </cols>
  <sheetData>
    <row r="1" spans="1:40" s="43" customFormat="1" ht="17.25">
      <c r="A1" s="96" t="s">
        <v>0</v>
      </c>
      <c r="B1" s="97" t="s">
        <v>1</v>
      </c>
      <c r="C1" s="98" t="s">
        <v>0</v>
      </c>
      <c r="D1" s="99"/>
      <c r="E1" s="119">
        <v>2019</v>
      </c>
      <c r="F1" s="99"/>
      <c r="G1" s="123">
        <v>2020</v>
      </c>
      <c r="H1" s="117"/>
      <c r="I1" s="97" t="s">
        <v>0</v>
      </c>
      <c r="J1" s="100" t="s">
        <v>2</v>
      </c>
      <c r="K1" s="98" t="s">
        <v>0</v>
      </c>
      <c r="L1" s="99"/>
      <c r="M1" s="119">
        <v>2019</v>
      </c>
      <c r="N1" s="99"/>
      <c r="O1" s="123">
        <v>2020</v>
      </c>
      <c r="P1" s="132"/>
      <c r="Q1" s="97" t="s">
        <v>0</v>
      </c>
      <c r="R1" s="100" t="s">
        <v>299</v>
      </c>
      <c r="S1" s="98" t="s">
        <v>0</v>
      </c>
      <c r="T1" s="99"/>
      <c r="U1" s="119">
        <v>2019</v>
      </c>
      <c r="V1" s="99"/>
      <c r="W1" s="123">
        <v>2020</v>
      </c>
      <c r="X1" s="117"/>
      <c r="Y1" s="96" t="s">
        <v>0</v>
      </c>
      <c r="Z1" s="101" t="s">
        <v>4</v>
      </c>
      <c r="AA1" s="98" t="s">
        <v>0</v>
      </c>
      <c r="AB1" s="99"/>
      <c r="AC1" s="119">
        <v>2019</v>
      </c>
      <c r="AD1" s="99"/>
      <c r="AE1" s="123">
        <v>2020</v>
      </c>
      <c r="AF1" s="117"/>
      <c r="AG1" s="97" t="s">
        <v>0</v>
      </c>
      <c r="AH1" s="100" t="s">
        <v>5</v>
      </c>
      <c r="AI1" s="98" t="s">
        <v>0</v>
      </c>
      <c r="AJ1" s="99"/>
      <c r="AK1" s="119">
        <v>2019</v>
      </c>
      <c r="AL1" s="99"/>
      <c r="AM1" s="123">
        <v>2020</v>
      </c>
      <c r="AN1" s="406"/>
    </row>
    <row r="2" spans="1:40">
      <c r="A2" s="9">
        <v>1</v>
      </c>
      <c r="B2" s="145" t="s">
        <v>204</v>
      </c>
      <c r="C2" s="24">
        <v>2</v>
      </c>
      <c r="D2" s="16">
        <v>-1</v>
      </c>
      <c r="E2" s="118">
        <f>C2+D2</f>
        <v>1</v>
      </c>
      <c r="F2" s="16">
        <v>-1</v>
      </c>
      <c r="G2" s="122">
        <v>4</v>
      </c>
      <c r="I2" s="9">
        <v>1</v>
      </c>
      <c r="J2" s="11" t="s">
        <v>32</v>
      </c>
      <c r="K2" s="16">
        <v>1</v>
      </c>
      <c r="L2" s="16">
        <v>-1</v>
      </c>
      <c r="M2" s="118">
        <v>4</v>
      </c>
      <c r="N2" s="16">
        <v>-1</v>
      </c>
      <c r="O2" s="122">
        <v>2</v>
      </c>
      <c r="Q2" s="9">
        <v>1</v>
      </c>
      <c r="R2" s="145" t="s">
        <v>228</v>
      </c>
      <c r="S2" s="24">
        <v>2</v>
      </c>
      <c r="T2" s="16">
        <v>-1</v>
      </c>
      <c r="U2" s="118">
        <f>S2+T2</f>
        <v>1</v>
      </c>
      <c r="V2" s="16">
        <v>-1</v>
      </c>
      <c r="W2" s="122">
        <v>7</v>
      </c>
      <c r="Y2" s="9">
        <v>1</v>
      </c>
      <c r="Z2" s="13" t="s">
        <v>300</v>
      </c>
      <c r="AA2" s="24">
        <v>2</v>
      </c>
      <c r="AB2" s="16">
        <v>-1</v>
      </c>
      <c r="AC2" s="118">
        <f>AA2+AB2</f>
        <v>1</v>
      </c>
      <c r="AD2" s="16">
        <v>-1</v>
      </c>
      <c r="AE2" s="122">
        <v>1</v>
      </c>
      <c r="AG2" s="9">
        <v>1</v>
      </c>
      <c r="AH2" s="13" t="s">
        <v>74</v>
      </c>
      <c r="AI2" s="24">
        <v>5</v>
      </c>
      <c r="AJ2" s="16">
        <v>-1</v>
      </c>
      <c r="AK2" s="118">
        <f>AI2+AJ2</f>
        <v>4</v>
      </c>
      <c r="AL2" s="11">
        <v>-1</v>
      </c>
      <c r="AM2" s="122">
        <f>SUM(AK2+AL2)</f>
        <v>3</v>
      </c>
    </row>
    <row r="3" spans="1:40">
      <c r="A3" s="12">
        <v>2</v>
      </c>
      <c r="B3" s="104" t="s">
        <v>301</v>
      </c>
      <c r="C3" s="92">
        <v>1</v>
      </c>
      <c r="D3" s="93">
        <v>-1</v>
      </c>
      <c r="E3" s="120">
        <v>4</v>
      </c>
      <c r="F3" s="16">
        <v>-1</v>
      </c>
      <c r="G3" s="122">
        <v>1</v>
      </c>
      <c r="I3" s="12">
        <v>2</v>
      </c>
      <c r="J3" s="87" t="s">
        <v>72</v>
      </c>
      <c r="K3" s="25">
        <v>1</v>
      </c>
      <c r="L3" s="16">
        <v>-1</v>
      </c>
      <c r="M3" s="118">
        <v>3</v>
      </c>
      <c r="N3" s="16">
        <v>-1</v>
      </c>
      <c r="O3" s="122">
        <v>2</v>
      </c>
      <c r="Q3" s="12">
        <v>2</v>
      </c>
      <c r="R3" s="14" t="s">
        <v>144</v>
      </c>
      <c r="S3" s="24">
        <v>1</v>
      </c>
      <c r="W3" s="122">
        <v>4</v>
      </c>
      <c r="Y3" s="12">
        <v>2</v>
      </c>
      <c r="Z3" s="167" t="s">
        <v>224</v>
      </c>
      <c r="AA3" s="24"/>
      <c r="AE3" s="122">
        <v>4</v>
      </c>
      <c r="AG3" s="12">
        <v>2</v>
      </c>
      <c r="AH3" s="13" t="s">
        <v>302</v>
      </c>
      <c r="AI3" s="24"/>
      <c r="AM3" s="131">
        <v>3</v>
      </c>
    </row>
    <row r="4" spans="1:40">
      <c r="A4" s="12">
        <v>3</v>
      </c>
      <c r="B4" s="13" t="s">
        <v>118</v>
      </c>
      <c r="C4" s="24">
        <v>1</v>
      </c>
      <c r="D4" s="16">
        <v>-1</v>
      </c>
      <c r="E4" s="118" t="s">
        <v>0</v>
      </c>
      <c r="F4" s="16">
        <v>-1</v>
      </c>
      <c r="G4" s="122">
        <v>1</v>
      </c>
      <c r="I4" s="12">
        <v>3</v>
      </c>
      <c r="J4" s="13" t="s">
        <v>94</v>
      </c>
      <c r="K4" s="24">
        <v>3</v>
      </c>
      <c r="L4" s="16">
        <v>-1</v>
      </c>
      <c r="M4" s="118">
        <v>3</v>
      </c>
      <c r="N4" s="16">
        <v>-1</v>
      </c>
      <c r="O4" s="122">
        <f>M4+N4</f>
        <v>2</v>
      </c>
      <c r="Q4" s="12">
        <v>3</v>
      </c>
      <c r="R4" s="2" t="s">
        <v>303</v>
      </c>
      <c r="S4" s="92">
        <v>1</v>
      </c>
      <c r="T4" s="93">
        <v>-1</v>
      </c>
      <c r="U4" s="120">
        <v>3</v>
      </c>
      <c r="V4" s="16">
        <v>-1</v>
      </c>
      <c r="W4" s="122">
        <v>1</v>
      </c>
      <c r="Y4" s="12">
        <v>3</v>
      </c>
      <c r="Z4" s="11" t="s">
        <v>96</v>
      </c>
      <c r="AA4" s="24">
        <v>1</v>
      </c>
      <c r="AB4" s="16">
        <v>-1</v>
      </c>
      <c r="AC4" s="118">
        <v>3</v>
      </c>
      <c r="AD4" s="16">
        <v>-1</v>
      </c>
      <c r="AE4" s="122">
        <f>SUM(AC4+AD4)</f>
        <v>2</v>
      </c>
      <c r="AG4" s="12">
        <v>3</v>
      </c>
      <c r="AH4" s="13" t="s">
        <v>138</v>
      </c>
      <c r="AI4" s="24">
        <v>1</v>
      </c>
      <c r="AJ4" s="16">
        <v>-1</v>
      </c>
      <c r="AK4" s="118">
        <v>1</v>
      </c>
      <c r="AL4" s="11">
        <v>-1</v>
      </c>
      <c r="AM4" s="122">
        <v>3</v>
      </c>
    </row>
    <row r="5" spans="1:40">
      <c r="A5" s="9">
        <v>4</v>
      </c>
      <c r="B5" s="13" t="s">
        <v>11</v>
      </c>
      <c r="C5" s="24">
        <v>1</v>
      </c>
      <c r="D5" s="16">
        <v>-1</v>
      </c>
      <c r="E5" s="118">
        <v>3</v>
      </c>
      <c r="F5" s="16">
        <v>-1</v>
      </c>
      <c r="G5" s="122">
        <f>E5+F5</f>
        <v>2</v>
      </c>
      <c r="I5" s="21">
        <v>4</v>
      </c>
      <c r="J5" s="13" t="s">
        <v>174</v>
      </c>
      <c r="K5" s="25">
        <v>1</v>
      </c>
      <c r="L5" s="16">
        <v>-1</v>
      </c>
      <c r="M5" s="118">
        <v>3</v>
      </c>
      <c r="N5" s="16">
        <v>-1</v>
      </c>
      <c r="O5" s="122">
        <v>1</v>
      </c>
      <c r="Q5" s="9">
        <v>4</v>
      </c>
      <c r="R5" s="13" t="s">
        <v>168</v>
      </c>
      <c r="S5" s="25">
        <v>2</v>
      </c>
      <c r="T5" s="15">
        <v>-1</v>
      </c>
      <c r="U5" s="118">
        <v>3</v>
      </c>
      <c r="V5" s="16">
        <v>-1</v>
      </c>
      <c r="W5" s="122">
        <v>2</v>
      </c>
      <c r="Y5" s="9">
        <v>4</v>
      </c>
      <c r="Z5" s="11" t="s">
        <v>161</v>
      </c>
      <c r="AA5" s="24">
        <v>1</v>
      </c>
      <c r="AB5" s="16">
        <v>-1</v>
      </c>
      <c r="AC5" s="118">
        <v>3</v>
      </c>
      <c r="AD5" s="16">
        <v>-1</v>
      </c>
      <c r="AE5" s="122">
        <v>1</v>
      </c>
      <c r="AG5" s="9">
        <v>4</v>
      </c>
      <c r="AH5" s="13" t="s">
        <v>304</v>
      </c>
      <c r="AI5" s="24">
        <v>1</v>
      </c>
      <c r="AJ5" s="16">
        <v>-1</v>
      </c>
      <c r="AK5" s="118">
        <v>1</v>
      </c>
      <c r="AL5" s="11">
        <v>-1</v>
      </c>
      <c r="AM5" s="122">
        <v>3</v>
      </c>
    </row>
    <row r="6" spans="1:40">
      <c r="A6" s="12">
        <v>5</v>
      </c>
      <c r="B6" s="13" t="s">
        <v>305</v>
      </c>
      <c r="C6" s="24">
        <v>1</v>
      </c>
      <c r="D6" s="16">
        <v>-1</v>
      </c>
      <c r="E6" s="118">
        <v>3</v>
      </c>
      <c r="F6" s="16">
        <v>-1</v>
      </c>
      <c r="G6" s="122">
        <v>3</v>
      </c>
      <c r="I6" s="22">
        <v>5</v>
      </c>
      <c r="J6" s="161" t="s">
        <v>111</v>
      </c>
      <c r="K6" s="25">
        <v>2</v>
      </c>
      <c r="L6" s="16">
        <v>-1</v>
      </c>
      <c r="M6" s="118">
        <v>1</v>
      </c>
      <c r="N6" s="16">
        <v>-1</v>
      </c>
      <c r="O6" s="122">
        <v>2</v>
      </c>
      <c r="Q6" s="12">
        <v>5</v>
      </c>
      <c r="R6" s="13" t="s">
        <v>134</v>
      </c>
      <c r="S6" s="24">
        <v>1</v>
      </c>
      <c r="W6" s="122">
        <v>2</v>
      </c>
      <c r="Y6" s="12">
        <v>5</v>
      </c>
      <c r="Z6" s="17" t="s">
        <v>44</v>
      </c>
      <c r="AA6" s="24">
        <v>4</v>
      </c>
      <c r="AB6" s="16">
        <v>-1</v>
      </c>
      <c r="AC6" s="118">
        <f>AA6+AB6</f>
        <v>3</v>
      </c>
      <c r="AD6" s="16">
        <v>-1</v>
      </c>
      <c r="AE6" s="122">
        <f>SUM(AC6+AD6)</f>
        <v>2</v>
      </c>
      <c r="AG6" s="12">
        <v>5</v>
      </c>
      <c r="AH6" s="13" t="s">
        <v>50</v>
      </c>
      <c r="AI6" s="30">
        <v>4</v>
      </c>
      <c r="AJ6" s="16">
        <v>-1</v>
      </c>
      <c r="AK6" s="118">
        <v>3</v>
      </c>
      <c r="AL6" s="11">
        <v>-1</v>
      </c>
      <c r="AM6" s="122">
        <f>SUM(AK6+AL6)</f>
        <v>2</v>
      </c>
    </row>
    <row r="7" spans="1:40">
      <c r="A7" s="12">
        <v>6</v>
      </c>
      <c r="B7" s="13" t="s">
        <v>16</v>
      </c>
      <c r="C7" s="24">
        <v>2</v>
      </c>
      <c r="D7" s="16">
        <v>-1</v>
      </c>
      <c r="E7" s="118">
        <v>2</v>
      </c>
      <c r="F7" s="16">
        <v>-1</v>
      </c>
      <c r="G7" s="122">
        <f>E7+F7</f>
        <v>1</v>
      </c>
      <c r="I7" s="12">
        <v>6</v>
      </c>
      <c r="J7" s="163" t="s">
        <v>221</v>
      </c>
      <c r="K7" s="25">
        <v>4</v>
      </c>
      <c r="L7" s="16">
        <v>-1</v>
      </c>
      <c r="M7" s="118">
        <v>1</v>
      </c>
      <c r="N7" s="16">
        <v>-1</v>
      </c>
      <c r="O7" s="122">
        <v>1</v>
      </c>
      <c r="Q7" s="12">
        <v>6</v>
      </c>
      <c r="R7" s="13" t="s">
        <v>189</v>
      </c>
      <c r="S7" s="24">
        <v>3</v>
      </c>
      <c r="W7" s="122">
        <v>1</v>
      </c>
      <c r="Y7" s="12">
        <v>6</v>
      </c>
      <c r="Z7" s="13" t="s">
        <v>49</v>
      </c>
      <c r="AA7" s="24"/>
      <c r="AE7" s="122">
        <v>2</v>
      </c>
      <c r="AG7" s="12">
        <v>6</v>
      </c>
      <c r="AH7" s="13" t="s">
        <v>70</v>
      </c>
      <c r="AI7" s="24">
        <v>1</v>
      </c>
      <c r="AJ7" s="16">
        <v>-1</v>
      </c>
      <c r="AK7" s="118">
        <v>3</v>
      </c>
      <c r="AL7" s="11">
        <v>-1</v>
      </c>
      <c r="AM7" s="122">
        <f>SUM(AK7+AL7)</f>
        <v>2</v>
      </c>
    </row>
    <row r="8" spans="1:40">
      <c r="A8" s="9">
        <v>7</v>
      </c>
      <c r="B8" s="13" t="s">
        <v>28</v>
      </c>
      <c r="C8" s="25">
        <v>3</v>
      </c>
      <c r="D8" s="16">
        <v>-1</v>
      </c>
      <c r="E8" s="118">
        <f>C8+D8</f>
        <v>2</v>
      </c>
      <c r="F8" s="16">
        <v>-1</v>
      </c>
      <c r="G8" s="122">
        <f>E8+F8</f>
        <v>1</v>
      </c>
      <c r="I8" s="9">
        <v>7</v>
      </c>
      <c r="J8" s="13" t="s">
        <v>47</v>
      </c>
      <c r="K8" s="24"/>
      <c r="O8" s="122">
        <v>1</v>
      </c>
      <c r="Q8" s="9">
        <v>7</v>
      </c>
      <c r="R8" s="13" t="s">
        <v>306</v>
      </c>
      <c r="S8" s="24">
        <v>1</v>
      </c>
      <c r="T8" s="16">
        <v>-1</v>
      </c>
      <c r="U8" s="118">
        <v>2</v>
      </c>
      <c r="V8" s="16">
        <v>-1</v>
      </c>
      <c r="W8" s="122">
        <v>3</v>
      </c>
      <c r="Y8" s="9">
        <v>7</v>
      </c>
      <c r="Z8" s="13" t="s">
        <v>307</v>
      </c>
      <c r="AA8" s="24"/>
      <c r="AE8" s="122">
        <v>1</v>
      </c>
      <c r="AG8" s="9">
        <v>7</v>
      </c>
      <c r="AH8" s="13" t="s">
        <v>20</v>
      </c>
      <c r="AI8" s="24">
        <v>1</v>
      </c>
      <c r="AJ8" s="16">
        <v>-1</v>
      </c>
      <c r="AK8" s="118">
        <v>3</v>
      </c>
      <c r="AL8" s="11">
        <v>-1</v>
      </c>
      <c r="AM8" s="122">
        <f>SUM(AK8+AL8)</f>
        <v>2</v>
      </c>
    </row>
    <row r="9" spans="1:40">
      <c r="A9" s="12">
        <v>8</v>
      </c>
      <c r="B9" s="11" t="s">
        <v>197</v>
      </c>
      <c r="C9" s="25">
        <v>3</v>
      </c>
      <c r="D9" s="16">
        <v>-1</v>
      </c>
      <c r="E9" s="118">
        <v>2</v>
      </c>
      <c r="F9" s="16">
        <v>-1</v>
      </c>
      <c r="G9" s="122">
        <v>1</v>
      </c>
      <c r="I9" s="12">
        <v>8</v>
      </c>
      <c r="J9" s="13" t="s">
        <v>308</v>
      </c>
      <c r="K9" s="25">
        <v>2</v>
      </c>
      <c r="L9" s="16">
        <v>-1</v>
      </c>
      <c r="M9" s="118" t="s">
        <v>0</v>
      </c>
      <c r="N9" s="16">
        <v>-1</v>
      </c>
      <c r="O9" s="122">
        <v>1</v>
      </c>
      <c r="Q9" s="12">
        <v>8</v>
      </c>
      <c r="R9" s="13" t="s">
        <v>109</v>
      </c>
      <c r="S9" s="25">
        <v>2</v>
      </c>
      <c r="T9" s="16">
        <v>-1</v>
      </c>
      <c r="U9" s="118">
        <v>2</v>
      </c>
      <c r="V9" s="16">
        <v>-1</v>
      </c>
      <c r="W9" s="122">
        <v>1</v>
      </c>
      <c r="Y9" s="12">
        <v>8</v>
      </c>
      <c r="Z9" s="13" t="s">
        <v>309</v>
      </c>
      <c r="AA9" s="24">
        <v>2</v>
      </c>
      <c r="AB9" s="16">
        <v>-1</v>
      </c>
      <c r="AC9" s="118">
        <v>1</v>
      </c>
      <c r="AD9" s="16">
        <v>-1</v>
      </c>
      <c r="AE9" s="122">
        <v>2</v>
      </c>
      <c r="AG9" s="12">
        <v>8</v>
      </c>
      <c r="AH9" s="13" t="s">
        <v>25</v>
      </c>
      <c r="AI9" s="30">
        <v>1</v>
      </c>
      <c r="AJ9" s="16">
        <v>-1</v>
      </c>
      <c r="AK9" s="118">
        <v>3</v>
      </c>
      <c r="AL9" s="11">
        <v>-1</v>
      </c>
      <c r="AM9" s="122">
        <f>SUM(AK9+AL9)</f>
        <v>2</v>
      </c>
    </row>
    <row r="10" spans="1:40">
      <c r="A10" s="12">
        <v>9</v>
      </c>
      <c r="B10" s="111" t="s">
        <v>196</v>
      </c>
      <c r="C10" s="25">
        <v>4</v>
      </c>
      <c r="D10" s="16">
        <v>-1</v>
      </c>
      <c r="E10" s="118">
        <v>1</v>
      </c>
      <c r="F10" s="16">
        <v>-1</v>
      </c>
      <c r="G10" s="122">
        <v>1</v>
      </c>
      <c r="I10" s="12">
        <v>9</v>
      </c>
      <c r="J10" s="11" t="s">
        <v>90</v>
      </c>
      <c r="K10" s="92"/>
      <c r="L10" s="93"/>
      <c r="M10" s="120">
        <v>2</v>
      </c>
      <c r="O10" s="122">
        <v>1</v>
      </c>
      <c r="Q10" s="12">
        <v>9</v>
      </c>
      <c r="R10" s="11" t="s">
        <v>310</v>
      </c>
      <c r="S10" s="24">
        <v>4</v>
      </c>
      <c r="T10" s="16">
        <v>-1</v>
      </c>
      <c r="U10" s="118">
        <f>S10+T10</f>
        <v>3</v>
      </c>
      <c r="V10" s="16">
        <v>-1</v>
      </c>
      <c r="W10" s="122">
        <v>1</v>
      </c>
      <c r="Y10" s="12">
        <v>9</v>
      </c>
      <c r="Z10" s="143" t="s">
        <v>311</v>
      </c>
      <c r="AA10" s="24">
        <v>1</v>
      </c>
      <c r="AB10" s="16">
        <v>-1</v>
      </c>
      <c r="AC10" s="118">
        <v>2</v>
      </c>
      <c r="AD10" s="16">
        <v>-1</v>
      </c>
      <c r="AE10" s="122">
        <v>1</v>
      </c>
      <c r="AG10" s="12">
        <v>9</v>
      </c>
      <c r="AH10" s="13" t="s">
        <v>48</v>
      </c>
      <c r="AI10" s="16">
        <v>2</v>
      </c>
      <c r="AJ10" s="16">
        <v>-1</v>
      </c>
      <c r="AK10" s="118">
        <f>AI10+AJ10</f>
        <v>1</v>
      </c>
      <c r="AL10" s="11">
        <v>-1</v>
      </c>
      <c r="AM10" s="122">
        <v>1</v>
      </c>
    </row>
    <row r="11" spans="1:40">
      <c r="A11" s="9">
        <v>10</v>
      </c>
      <c r="B11" s="112" t="s">
        <v>41</v>
      </c>
      <c r="C11" s="29">
        <v>1</v>
      </c>
      <c r="D11" s="16">
        <v>-1</v>
      </c>
      <c r="E11" s="118">
        <v>2</v>
      </c>
      <c r="F11" s="16">
        <v>-1</v>
      </c>
      <c r="G11" s="122">
        <f>E11+F11</f>
        <v>1</v>
      </c>
      <c r="I11" s="9">
        <v>10</v>
      </c>
      <c r="J11" s="156" t="s">
        <v>155</v>
      </c>
      <c r="K11" s="24"/>
      <c r="O11" s="122">
        <v>1</v>
      </c>
      <c r="Q11" s="9">
        <v>10</v>
      </c>
      <c r="R11" s="143" t="s">
        <v>154</v>
      </c>
      <c r="S11" s="25">
        <v>3</v>
      </c>
      <c r="T11" s="16">
        <v>-1</v>
      </c>
      <c r="U11" s="118">
        <v>2</v>
      </c>
      <c r="V11" s="16">
        <v>-1</v>
      </c>
      <c r="W11" s="122">
        <v>1</v>
      </c>
      <c r="Y11" s="9">
        <v>10</v>
      </c>
      <c r="Z11" s="11" t="s">
        <v>117</v>
      </c>
      <c r="AA11" s="16">
        <v>1</v>
      </c>
      <c r="AB11" s="16">
        <v>-1</v>
      </c>
      <c r="AC11" s="118">
        <v>2</v>
      </c>
      <c r="AD11" s="16">
        <v>-1</v>
      </c>
      <c r="AE11" s="122">
        <f>SUM(AC11+AD11)</f>
        <v>1</v>
      </c>
      <c r="AG11" s="9">
        <v>10</v>
      </c>
      <c r="AH11" s="143" t="s">
        <v>58</v>
      </c>
      <c r="AI11" s="24"/>
      <c r="AM11" s="131">
        <v>2</v>
      </c>
    </row>
    <row r="12" spans="1:40">
      <c r="A12" s="12">
        <v>11</v>
      </c>
      <c r="B12" s="13" t="s">
        <v>312</v>
      </c>
      <c r="C12" s="25">
        <v>1</v>
      </c>
      <c r="D12" s="16">
        <v>-1</v>
      </c>
      <c r="E12" s="118">
        <v>2</v>
      </c>
      <c r="F12" s="16">
        <v>-1</v>
      </c>
      <c r="G12" s="122">
        <f>E12+F12</f>
        <v>1</v>
      </c>
      <c r="I12" s="12">
        <v>11</v>
      </c>
      <c r="J12" s="156" t="s">
        <v>295</v>
      </c>
      <c r="O12" s="122">
        <v>1</v>
      </c>
      <c r="Q12" s="12">
        <v>11</v>
      </c>
      <c r="R12" s="11" t="s">
        <v>121</v>
      </c>
      <c r="S12" s="15">
        <v>2</v>
      </c>
      <c r="T12" s="16">
        <v>-1</v>
      </c>
      <c r="U12" s="118">
        <v>2</v>
      </c>
      <c r="V12" s="16">
        <v>-1</v>
      </c>
      <c r="W12" s="122">
        <v>1</v>
      </c>
      <c r="Y12" s="12">
        <v>11</v>
      </c>
      <c r="Z12" s="14" t="s">
        <v>59</v>
      </c>
      <c r="AA12" s="93">
        <v>1</v>
      </c>
      <c r="AB12" s="93">
        <v>-1</v>
      </c>
      <c r="AC12" s="120">
        <v>2</v>
      </c>
      <c r="AD12" s="16">
        <v>-1</v>
      </c>
      <c r="AE12" s="122">
        <f>SUM(AC12+AD12)</f>
        <v>1</v>
      </c>
      <c r="AG12" s="12">
        <v>11</v>
      </c>
      <c r="AH12" s="11" t="s">
        <v>91</v>
      </c>
      <c r="AI12" s="16">
        <v>2</v>
      </c>
      <c r="AJ12" s="16">
        <v>-1</v>
      </c>
      <c r="AK12" s="118">
        <v>2</v>
      </c>
      <c r="AL12" s="11">
        <v>-1</v>
      </c>
      <c r="AM12" s="122">
        <v>2</v>
      </c>
    </row>
    <row r="13" spans="1:40">
      <c r="A13" s="12">
        <v>12</v>
      </c>
      <c r="B13" s="11" t="s">
        <v>226</v>
      </c>
      <c r="C13" s="25">
        <v>2</v>
      </c>
      <c r="D13" s="15">
        <v>-1</v>
      </c>
      <c r="E13" s="118">
        <v>2</v>
      </c>
      <c r="F13" s="16">
        <v>-1</v>
      </c>
      <c r="G13" s="122">
        <v>1</v>
      </c>
      <c r="I13" s="12">
        <v>12</v>
      </c>
      <c r="J13" s="11" t="s">
        <v>313</v>
      </c>
      <c r="O13" s="122">
        <v>1</v>
      </c>
      <c r="Q13" s="12">
        <v>12</v>
      </c>
      <c r="R13" s="11" t="s">
        <v>251</v>
      </c>
      <c r="S13" s="16">
        <v>2</v>
      </c>
      <c r="T13" s="16">
        <v>-1</v>
      </c>
      <c r="U13" s="118">
        <v>2</v>
      </c>
      <c r="V13" s="16">
        <v>-1</v>
      </c>
      <c r="W13" s="122">
        <v>1</v>
      </c>
      <c r="Y13" s="12">
        <v>12</v>
      </c>
      <c r="Z13" s="11" t="s">
        <v>64</v>
      </c>
      <c r="AA13" s="16">
        <v>3</v>
      </c>
      <c r="AB13" s="16">
        <v>-1</v>
      </c>
      <c r="AC13" s="118">
        <f>AA13+AB13</f>
        <v>2</v>
      </c>
      <c r="AD13" s="16">
        <v>-1</v>
      </c>
      <c r="AE13" s="122">
        <f>SUM(AC13+AD13)</f>
        <v>1</v>
      </c>
      <c r="AG13" s="12">
        <v>12</v>
      </c>
      <c r="AH13" s="148" t="s">
        <v>314</v>
      </c>
      <c r="AI13" s="154">
        <v>2</v>
      </c>
      <c r="AJ13" s="16">
        <v>-1</v>
      </c>
      <c r="AK13" s="118">
        <f>SUM(AI13+AJ13)</f>
        <v>1</v>
      </c>
      <c r="AL13" s="11">
        <v>-1</v>
      </c>
      <c r="AM13" s="122">
        <v>1</v>
      </c>
      <c r="AN13" s="11" t="s">
        <v>0</v>
      </c>
    </row>
    <row r="14" spans="1:40">
      <c r="A14" s="9">
        <v>13</v>
      </c>
      <c r="B14" s="11" t="s">
        <v>315</v>
      </c>
      <c r="C14" s="16">
        <v>2</v>
      </c>
      <c r="D14" s="16">
        <v>-1</v>
      </c>
      <c r="E14" s="118" t="s">
        <v>0</v>
      </c>
      <c r="F14" s="16">
        <v>-1</v>
      </c>
      <c r="G14" s="122">
        <v>2</v>
      </c>
      <c r="I14" s="9">
        <v>13</v>
      </c>
      <c r="J14" s="156" t="s">
        <v>188</v>
      </c>
      <c r="K14" s="15">
        <v>1</v>
      </c>
      <c r="L14" s="16">
        <v>-1</v>
      </c>
      <c r="M14" s="118">
        <v>2</v>
      </c>
      <c r="N14" s="16">
        <v>-1</v>
      </c>
      <c r="O14" s="122">
        <f>M14+N14</f>
        <v>1</v>
      </c>
      <c r="Q14" s="9">
        <v>13</v>
      </c>
      <c r="R14" s="11" t="s">
        <v>316</v>
      </c>
      <c r="S14" s="16">
        <v>1</v>
      </c>
      <c r="T14" s="16">
        <v>-1</v>
      </c>
      <c r="U14" s="118">
        <v>2</v>
      </c>
      <c r="V14" s="16">
        <v>-1</v>
      </c>
      <c r="W14" s="122">
        <v>1</v>
      </c>
      <c r="Y14" s="9">
        <v>13</v>
      </c>
      <c r="Z14" s="111" t="s">
        <v>198</v>
      </c>
      <c r="AA14" s="24">
        <v>2</v>
      </c>
      <c r="AB14" s="15">
        <v>-1</v>
      </c>
      <c r="AC14" s="118">
        <v>1</v>
      </c>
      <c r="AD14" s="16">
        <v>-1</v>
      </c>
      <c r="AE14" s="122">
        <v>1</v>
      </c>
      <c r="AG14" s="9">
        <v>13</v>
      </c>
      <c r="AH14" s="11" t="s">
        <v>263</v>
      </c>
      <c r="AI14" s="154">
        <v>3</v>
      </c>
      <c r="AJ14" s="16">
        <v>-1</v>
      </c>
      <c r="AK14" s="118">
        <f>AI14+AJ14</f>
        <v>2</v>
      </c>
      <c r="AL14" s="11">
        <v>-1</v>
      </c>
      <c r="AM14" s="122">
        <v>1</v>
      </c>
    </row>
    <row r="15" spans="1:40">
      <c r="A15" s="12">
        <v>14</v>
      </c>
      <c r="B15" s="11" t="s">
        <v>317</v>
      </c>
      <c r="G15" s="122">
        <v>1</v>
      </c>
      <c r="I15" s="12">
        <v>14</v>
      </c>
      <c r="J15" s="17" t="s">
        <v>57</v>
      </c>
      <c r="K15" s="92">
        <v>1</v>
      </c>
      <c r="L15" s="93">
        <v>-1</v>
      </c>
      <c r="M15" s="120">
        <v>2</v>
      </c>
      <c r="N15" s="16">
        <v>-1</v>
      </c>
      <c r="O15" s="122">
        <f>M15+N15</f>
        <v>1</v>
      </c>
      <c r="Q15" s="12">
        <v>14</v>
      </c>
      <c r="R15" s="13" t="s">
        <v>318</v>
      </c>
      <c r="S15" s="25">
        <v>2</v>
      </c>
      <c r="T15" s="16">
        <v>-1</v>
      </c>
      <c r="U15" s="118" t="s">
        <v>0</v>
      </c>
      <c r="V15" s="16" t="s">
        <v>0</v>
      </c>
      <c r="W15" s="122">
        <v>1</v>
      </c>
      <c r="Y15" s="12">
        <v>14</v>
      </c>
      <c r="Z15" s="13" t="s">
        <v>24</v>
      </c>
      <c r="AA15" s="24">
        <v>2</v>
      </c>
      <c r="AB15" s="16">
        <v>-1</v>
      </c>
      <c r="AC15" s="118">
        <f>AA15+AB15</f>
        <v>1</v>
      </c>
      <c r="AD15" s="16">
        <v>-1</v>
      </c>
      <c r="AE15" s="122">
        <v>2</v>
      </c>
      <c r="AG15" s="12">
        <v>14</v>
      </c>
      <c r="AH15" s="11" t="s">
        <v>212</v>
      </c>
      <c r="AI15" s="93">
        <v>1</v>
      </c>
      <c r="AJ15" s="93">
        <v>-1</v>
      </c>
      <c r="AK15" s="120">
        <v>2</v>
      </c>
      <c r="AL15" s="11">
        <v>-1</v>
      </c>
      <c r="AM15" s="122">
        <v>1</v>
      </c>
    </row>
    <row r="16" spans="1:40">
      <c r="A16" s="12">
        <v>15</v>
      </c>
      <c r="B16" s="13" t="s">
        <v>285</v>
      </c>
      <c r="C16" s="24"/>
      <c r="G16" s="122">
        <v>2</v>
      </c>
      <c r="I16" s="12">
        <v>15</v>
      </c>
      <c r="J16" s="13" t="s">
        <v>319</v>
      </c>
      <c r="K16" s="25">
        <v>3</v>
      </c>
      <c r="L16" s="16">
        <v>-1</v>
      </c>
      <c r="M16" s="118">
        <f>K16+L16</f>
        <v>2</v>
      </c>
      <c r="N16" s="16">
        <v>-1</v>
      </c>
      <c r="O16" s="122">
        <f>M16+N16</f>
        <v>1</v>
      </c>
      <c r="Q16" s="12">
        <v>15</v>
      </c>
      <c r="R16" s="13" t="s">
        <v>320</v>
      </c>
      <c r="S16" s="25">
        <v>1</v>
      </c>
      <c r="T16" s="16">
        <v>-1</v>
      </c>
      <c r="U16" s="118">
        <v>1</v>
      </c>
      <c r="V16" s="16">
        <v>-1</v>
      </c>
      <c r="W16" s="122">
        <v>1</v>
      </c>
      <c r="Y16" s="12">
        <v>15</v>
      </c>
      <c r="Z16" s="13" t="s">
        <v>320</v>
      </c>
      <c r="AA16" s="24">
        <v>1</v>
      </c>
      <c r="AB16" s="16">
        <v>-1</v>
      </c>
      <c r="AC16" s="118">
        <v>1</v>
      </c>
      <c r="AD16" s="16">
        <v>-1</v>
      </c>
      <c r="AE16" s="122">
        <v>1</v>
      </c>
      <c r="AG16" s="12">
        <v>15</v>
      </c>
      <c r="AH16" s="13" t="s">
        <v>320</v>
      </c>
      <c r="AI16" s="24"/>
      <c r="AM16" s="131">
        <v>1</v>
      </c>
    </row>
    <row r="17" spans="1:39">
      <c r="A17" s="9">
        <v>16</v>
      </c>
      <c r="B17" s="111" t="s">
        <v>321</v>
      </c>
      <c r="C17" s="24">
        <v>2</v>
      </c>
      <c r="D17" s="16">
        <v>-1</v>
      </c>
      <c r="E17" s="118" t="s">
        <v>0</v>
      </c>
      <c r="F17" s="16">
        <v>-1</v>
      </c>
      <c r="G17" s="122">
        <v>1</v>
      </c>
      <c r="I17" s="9">
        <v>16</v>
      </c>
      <c r="J17" s="11" t="s">
        <v>321</v>
      </c>
      <c r="K17" s="15">
        <v>2</v>
      </c>
      <c r="L17" s="16">
        <v>-1</v>
      </c>
      <c r="M17" s="118" t="s">
        <v>0</v>
      </c>
      <c r="N17" s="16">
        <v>-1</v>
      </c>
      <c r="O17" s="122">
        <v>1</v>
      </c>
      <c r="Q17" s="9">
        <v>16</v>
      </c>
      <c r="R17" s="13" t="s">
        <v>321</v>
      </c>
      <c r="S17" s="16">
        <v>2</v>
      </c>
      <c r="T17" s="16">
        <v>-1</v>
      </c>
      <c r="U17" s="118">
        <f>S17+T17</f>
        <v>1</v>
      </c>
      <c r="V17" s="16">
        <v>-1</v>
      </c>
      <c r="W17" s="122">
        <v>1</v>
      </c>
      <c r="Y17" s="9">
        <v>16</v>
      </c>
      <c r="Z17" s="13" t="s">
        <v>321</v>
      </c>
      <c r="AA17" s="24">
        <v>1</v>
      </c>
      <c r="AB17" s="16">
        <v>-1</v>
      </c>
      <c r="AC17" s="118">
        <v>1</v>
      </c>
      <c r="AD17" s="16">
        <v>-1</v>
      </c>
      <c r="AE17" s="122">
        <v>1</v>
      </c>
      <c r="AG17" s="9">
        <v>16</v>
      </c>
      <c r="AH17" s="13" t="s">
        <v>321</v>
      </c>
      <c r="AI17" s="24"/>
      <c r="AM17" s="131">
        <v>1</v>
      </c>
    </row>
    <row r="18" spans="1:39">
      <c r="A18" s="12"/>
      <c r="B18" s="13" t="s">
        <v>0</v>
      </c>
      <c r="C18" s="24"/>
      <c r="E18" s="118" t="s">
        <v>0</v>
      </c>
      <c r="F18" s="16" t="s">
        <v>0</v>
      </c>
      <c r="G18" s="122" t="s">
        <v>0</v>
      </c>
      <c r="I18" s="12"/>
      <c r="J18" s="13" t="s">
        <v>0</v>
      </c>
      <c r="K18" s="25">
        <v>1</v>
      </c>
      <c r="L18" s="16">
        <v>-1</v>
      </c>
      <c r="M18" s="118" t="s">
        <v>0</v>
      </c>
      <c r="N18" s="16">
        <v>-1</v>
      </c>
      <c r="Q18" s="12"/>
      <c r="R18" s="13" t="s">
        <v>0</v>
      </c>
      <c r="S18" s="24" t="s">
        <v>0</v>
      </c>
      <c r="U18" s="118" t="s">
        <v>0</v>
      </c>
      <c r="V18" s="16" t="s">
        <v>0</v>
      </c>
      <c r="W18" s="122" t="s">
        <v>0</v>
      </c>
      <c r="Y18" s="12"/>
      <c r="Z18" s="13" t="s">
        <v>0</v>
      </c>
      <c r="AA18" s="24"/>
      <c r="AE18" s="122" t="s">
        <v>0</v>
      </c>
      <c r="AG18" s="12"/>
      <c r="AH18" s="13" t="s">
        <v>0</v>
      </c>
      <c r="AI18" s="24" t="s">
        <v>0</v>
      </c>
      <c r="AM18" s="122"/>
    </row>
    <row r="19" spans="1:39">
      <c r="A19" s="12" t="s">
        <v>85</v>
      </c>
      <c r="B19" s="86" t="s">
        <v>86</v>
      </c>
      <c r="C19" s="24" t="s">
        <v>0</v>
      </c>
      <c r="E19" s="118">
        <v>1</v>
      </c>
      <c r="F19" s="16">
        <v>-1</v>
      </c>
      <c r="G19" s="122">
        <v>0</v>
      </c>
      <c r="I19" s="12" t="s">
        <v>85</v>
      </c>
      <c r="J19" s="86" t="s">
        <v>86</v>
      </c>
      <c r="K19" s="24">
        <v>1</v>
      </c>
      <c r="L19" s="16">
        <v>-1</v>
      </c>
      <c r="M19" s="118" t="s">
        <v>0</v>
      </c>
      <c r="N19" s="16">
        <v>-1</v>
      </c>
      <c r="O19" s="122">
        <v>0</v>
      </c>
      <c r="Q19" s="12" t="s">
        <v>85</v>
      </c>
      <c r="R19" s="86" t="s">
        <v>86</v>
      </c>
      <c r="S19" s="24" t="s">
        <v>0</v>
      </c>
      <c r="V19" s="16">
        <v>-1</v>
      </c>
      <c r="W19" s="122">
        <v>1</v>
      </c>
      <c r="Y19" s="12" t="s">
        <v>85</v>
      </c>
      <c r="Z19" s="86" t="s">
        <v>86</v>
      </c>
      <c r="AA19" s="24" t="s">
        <v>0</v>
      </c>
      <c r="AE19" s="122">
        <v>0</v>
      </c>
      <c r="AG19" s="12" t="s">
        <v>85</v>
      </c>
      <c r="AH19" s="86" t="s">
        <v>86</v>
      </c>
      <c r="AI19" s="24"/>
      <c r="AM19" s="122">
        <v>0</v>
      </c>
    </row>
    <row r="20" spans="1:39">
      <c r="A20" s="22"/>
      <c r="B20" s="156" t="s">
        <v>0</v>
      </c>
      <c r="C20" s="157"/>
      <c r="F20" s="16" t="s">
        <v>0</v>
      </c>
      <c r="G20" s="122" t="s">
        <v>0</v>
      </c>
      <c r="I20" s="22"/>
      <c r="J20" s="156"/>
      <c r="Q20" s="22"/>
      <c r="R20" s="156" t="s">
        <v>322</v>
      </c>
      <c r="S20" s="157"/>
      <c r="V20" s="16">
        <v>-1</v>
      </c>
      <c r="W20" s="122" t="s">
        <v>0</v>
      </c>
      <c r="Y20" s="22"/>
      <c r="Z20" s="156"/>
      <c r="AA20" s="157"/>
      <c r="AG20" s="22"/>
      <c r="AH20" s="156" t="s">
        <v>0</v>
      </c>
      <c r="AI20" s="157" t="s">
        <v>0</v>
      </c>
      <c r="AM20" s="122"/>
    </row>
    <row r="21" spans="1:39">
      <c r="A21" s="22" t="s">
        <v>88</v>
      </c>
      <c r="B21" s="164" t="s">
        <v>51</v>
      </c>
      <c r="G21" s="122">
        <v>3</v>
      </c>
      <c r="I21" s="22" t="s">
        <v>88</v>
      </c>
      <c r="J21" s="156" t="s">
        <v>200</v>
      </c>
      <c r="K21" s="157" t="s">
        <v>0</v>
      </c>
      <c r="N21" s="16" t="s">
        <v>0</v>
      </c>
      <c r="O21" s="122">
        <v>8</v>
      </c>
      <c r="Q21" s="22" t="s">
        <v>88</v>
      </c>
      <c r="R21" s="156" t="s">
        <v>0</v>
      </c>
      <c r="W21" s="122" t="s">
        <v>0</v>
      </c>
      <c r="Y21" s="22" t="s">
        <v>88</v>
      </c>
      <c r="Z21" s="145" t="s">
        <v>199</v>
      </c>
      <c r="AE21" s="122">
        <v>4</v>
      </c>
      <c r="AG21" s="22" t="s">
        <v>88</v>
      </c>
      <c r="AH21" s="156" t="s">
        <v>0</v>
      </c>
      <c r="AI21" s="158"/>
      <c r="AJ21" s="15"/>
      <c r="AK21" s="118">
        <v>1</v>
      </c>
      <c r="AL21" s="11">
        <v>-1</v>
      </c>
      <c r="AM21" s="122" t="s">
        <v>0</v>
      </c>
    </row>
    <row r="22" spans="1:39">
      <c r="A22" s="22" t="s">
        <v>88</v>
      </c>
      <c r="B22" s="11" t="s">
        <v>66</v>
      </c>
      <c r="C22" s="157">
        <v>1</v>
      </c>
      <c r="D22" s="16">
        <v>-1</v>
      </c>
      <c r="E22" s="118" t="s">
        <v>0</v>
      </c>
      <c r="F22" s="16" t="s">
        <v>0</v>
      </c>
      <c r="G22" s="122">
        <v>2</v>
      </c>
      <c r="I22" s="22" t="s">
        <v>88</v>
      </c>
      <c r="J22" s="156" t="s">
        <v>323</v>
      </c>
      <c r="K22" s="157"/>
      <c r="N22" s="16" t="s">
        <v>0</v>
      </c>
      <c r="O22" s="122">
        <v>1</v>
      </c>
      <c r="Q22" s="22" t="s">
        <v>88</v>
      </c>
      <c r="R22" s="156"/>
      <c r="Y22" s="22" t="s">
        <v>88</v>
      </c>
      <c r="Z22" s="11" t="s">
        <v>122</v>
      </c>
      <c r="AE22" s="122">
        <v>2</v>
      </c>
      <c r="AG22" s="22" t="s">
        <v>88</v>
      </c>
      <c r="AH22" s="156" t="s">
        <v>0</v>
      </c>
      <c r="AI22" s="157">
        <v>2</v>
      </c>
      <c r="AJ22" s="16">
        <v>-1</v>
      </c>
      <c r="AK22" s="118" t="s">
        <v>0</v>
      </c>
      <c r="AM22" s="122"/>
    </row>
    <row r="23" spans="1:39">
      <c r="A23" s="22" t="s">
        <v>88</v>
      </c>
      <c r="B23" s="13" t="s">
        <v>217</v>
      </c>
      <c r="C23" s="157"/>
      <c r="G23" s="122">
        <v>3</v>
      </c>
      <c r="I23" s="22" t="s">
        <v>88</v>
      </c>
      <c r="J23" s="11" t="s">
        <v>27</v>
      </c>
      <c r="K23" s="157"/>
      <c r="O23" s="122">
        <v>3</v>
      </c>
      <c r="Q23" s="22" t="s">
        <v>88</v>
      </c>
      <c r="R23" s="156"/>
      <c r="Y23" s="22" t="s">
        <v>88</v>
      </c>
      <c r="Z23" s="156"/>
      <c r="AG23" s="22" t="s">
        <v>88</v>
      </c>
      <c r="AH23" s="156"/>
      <c r="AI23" s="157"/>
      <c r="AM23" s="122"/>
    </row>
    <row r="24" spans="1:39">
      <c r="A24" s="22" t="s">
        <v>88</v>
      </c>
      <c r="B24" s="13" t="s">
        <v>0</v>
      </c>
      <c r="C24" s="157"/>
      <c r="G24" s="122" t="s">
        <v>0</v>
      </c>
      <c r="I24" s="22" t="s">
        <v>88</v>
      </c>
      <c r="J24" s="11" t="s">
        <v>0</v>
      </c>
      <c r="K24" s="157"/>
      <c r="O24" s="122" t="s">
        <v>0</v>
      </c>
      <c r="Q24" s="22" t="s">
        <v>88</v>
      </c>
      <c r="R24" s="156"/>
      <c r="Y24" s="22" t="s">
        <v>88</v>
      </c>
      <c r="Z24" s="156" t="s">
        <v>0</v>
      </c>
      <c r="AG24" s="22" t="s">
        <v>88</v>
      </c>
      <c r="AH24" s="156"/>
      <c r="AI24" s="157"/>
      <c r="AM24" s="122"/>
    </row>
    <row r="25" spans="1:39">
      <c r="A25" s="12" t="s">
        <v>97</v>
      </c>
      <c r="B25" s="87" t="s">
        <v>98</v>
      </c>
      <c r="C25" s="24">
        <v>-2</v>
      </c>
      <c r="E25" s="118" t="s">
        <v>0</v>
      </c>
      <c r="F25" s="16" t="s">
        <v>0</v>
      </c>
      <c r="G25" s="122">
        <v>3</v>
      </c>
      <c r="I25" s="22" t="s">
        <v>97</v>
      </c>
      <c r="J25" s="156" t="s">
        <v>0</v>
      </c>
      <c r="K25" s="28" t="s">
        <v>0</v>
      </c>
      <c r="L25" s="15">
        <v>-1</v>
      </c>
      <c r="M25" s="118" t="s">
        <v>0</v>
      </c>
      <c r="N25" s="16">
        <v>-1</v>
      </c>
      <c r="O25" s="122">
        <v>3</v>
      </c>
      <c r="Q25" s="22" t="s">
        <v>97</v>
      </c>
      <c r="R25" s="156" t="s">
        <v>0</v>
      </c>
      <c r="S25" s="157">
        <v>-1</v>
      </c>
      <c r="U25" s="118">
        <v>-2</v>
      </c>
      <c r="V25" s="16" t="s">
        <v>0</v>
      </c>
      <c r="W25" s="122">
        <v>0</v>
      </c>
      <c r="Y25" s="22" t="s">
        <v>97</v>
      </c>
      <c r="Z25" s="156" t="s">
        <v>0</v>
      </c>
      <c r="AA25" s="157">
        <v>-2</v>
      </c>
      <c r="AC25" s="118">
        <v>-2</v>
      </c>
      <c r="AD25" s="16" t="s">
        <v>0</v>
      </c>
      <c r="AE25" s="122">
        <v>2</v>
      </c>
      <c r="AG25" s="12" t="s">
        <v>97</v>
      </c>
      <c r="AH25" s="87" t="s">
        <v>98</v>
      </c>
      <c r="AI25" s="24">
        <v>-2</v>
      </c>
      <c r="AK25" s="118">
        <v>-1</v>
      </c>
      <c r="AM25" s="122">
        <f>SUM(AM21:AM24)</f>
        <v>0</v>
      </c>
    </row>
    <row r="26" spans="1:39">
      <c r="A26" s="12" t="s">
        <v>99</v>
      </c>
      <c r="B26" s="13" t="s">
        <v>100</v>
      </c>
      <c r="C26" s="24">
        <f>SUM(C3:C25)</f>
        <v>23</v>
      </c>
      <c r="E26" s="118">
        <f>SUM(E3:E25)</f>
        <v>24</v>
      </c>
      <c r="F26" s="16">
        <v>-1</v>
      </c>
      <c r="G26" s="133">
        <f>SUM(G2:G24)-G25</f>
        <v>29</v>
      </c>
      <c r="I26" s="12" t="s">
        <v>99</v>
      </c>
      <c r="J26" s="87" t="s">
        <v>100</v>
      </c>
      <c r="K26" s="82">
        <f>SUM(K2:K25)</f>
        <v>23</v>
      </c>
      <c r="L26" s="84"/>
      <c r="M26" s="118">
        <f>SUM(M2:M25)</f>
        <v>23</v>
      </c>
      <c r="N26" s="16">
        <v>-1</v>
      </c>
      <c r="O26" s="122">
        <f>SUM(O2:O24)-O25</f>
        <v>29</v>
      </c>
      <c r="Q26" s="12" t="s">
        <v>99</v>
      </c>
      <c r="R26" s="87" t="s">
        <v>100</v>
      </c>
      <c r="S26" s="24">
        <f>SUM(S2:S25)</f>
        <v>29</v>
      </c>
      <c r="U26" s="118">
        <f>SUM(U2:U25)</f>
        <v>22</v>
      </c>
      <c r="V26" s="16">
        <v>-1</v>
      </c>
      <c r="W26" s="122">
        <f>SUM(W2:W24)-W25</f>
        <v>30</v>
      </c>
      <c r="Y26" s="12" t="s">
        <v>99</v>
      </c>
      <c r="Z26" s="87" t="s">
        <v>100</v>
      </c>
      <c r="AA26" s="24">
        <f>SUM(AA2:AA25)</f>
        <v>20</v>
      </c>
      <c r="AC26" s="118">
        <f>SUM(AC2:AC25)</f>
        <v>21</v>
      </c>
      <c r="AD26" s="16">
        <v>-1</v>
      </c>
      <c r="AE26" s="122">
        <f>SUM(AE2:AE24)-AE25</f>
        <v>28</v>
      </c>
      <c r="AG26" s="12" t="s">
        <v>99</v>
      </c>
      <c r="AH26" s="13" t="s">
        <v>100</v>
      </c>
      <c r="AI26" s="24">
        <f>SUM(AI2:AI25)</f>
        <v>24</v>
      </c>
      <c r="AK26" s="118">
        <f>SUM(AK2:AK25)</f>
        <v>26</v>
      </c>
      <c r="AL26" s="11">
        <v>-1</v>
      </c>
      <c r="AM26" s="122">
        <f>SUM(AM2:AM24)-AM25</f>
        <v>30</v>
      </c>
    </row>
    <row r="27" spans="1:39" ht="20.100000000000001" customHeight="1">
      <c r="B27" s="11" t="s">
        <v>0</v>
      </c>
      <c r="R27" s="11" t="s">
        <v>0</v>
      </c>
      <c r="V27" s="16" t="s">
        <v>0</v>
      </c>
      <c r="W27" s="122" t="s">
        <v>0</v>
      </c>
      <c r="Y27" s="18" t="s">
        <v>0</v>
      </c>
      <c r="AE27" s="130"/>
      <c r="AM27" s="122"/>
    </row>
    <row r="28" spans="1:39" s="43" customFormat="1" ht="17.25">
      <c r="A28" s="134"/>
      <c r="B28" s="135" t="s">
        <v>101</v>
      </c>
      <c r="C28" s="136"/>
      <c r="D28" s="137"/>
      <c r="E28" s="138">
        <v>2019</v>
      </c>
      <c r="F28" s="137"/>
      <c r="G28" s="139">
        <v>2020</v>
      </c>
      <c r="H28" s="117"/>
      <c r="I28" s="97"/>
      <c r="J28" s="100" t="s">
        <v>102</v>
      </c>
      <c r="K28" s="98"/>
      <c r="L28" s="99"/>
      <c r="M28" s="119">
        <v>2019</v>
      </c>
      <c r="N28" s="99"/>
      <c r="O28" s="123">
        <v>2020</v>
      </c>
      <c r="P28" s="132"/>
      <c r="Q28" s="97"/>
      <c r="R28" s="100" t="s">
        <v>103</v>
      </c>
      <c r="S28" s="98"/>
      <c r="T28" s="99"/>
      <c r="U28" s="119">
        <v>2019</v>
      </c>
      <c r="V28" s="99"/>
      <c r="W28" s="123">
        <v>2020</v>
      </c>
      <c r="X28" s="117"/>
      <c r="Y28" s="97" t="s">
        <v>0</v>
      </c>
      <c r="Z28" s="100" t="s">
        <v>3</v>
      </c>
      <c r="AA28" s="98" t="s">
        <v>0</v>
      </c>
      <c r="AB28" s="99"/>
      <c r="AC28" s="119">
        <v>2019</v>
      </c>
      <c r="AD28" s="99"/>
      <c r="AE28" s="123">
        <v>2020</v>
      </c>
      <c r="AF28" s="117"/>
      <c r="AG28" s="96"/>
      <c r="AH28" s="151" t="s">
        <v>324</v>
      </c>
      <c r="AI28" s="98"/>
      <c r="AJ28" s="99"/>
      <c r="AK28" s="119">
        <v>2019</v>
      </c>
      <c r="AL28" s="99"/>
      <c r="AM28" s="123">
        <v>2020</v>
      </c>
    </row>
    <row r="29" spans="1:39">
      <c r="A29" s="9">
        <v>1</v>
      </c>
      <c r="B29" s="17" t="s">
        <v>126</v>
      </c>
      <c r="C29" s="16">
        <v>1</v>
      </c>
      <c r="D29" s="16">
        <v>-1</v>
      </c>
      <c r="E29" s="118">
        <v>5</v>
      </c>
      <c r="F29" s="16">
        <v>-1</v>
      </c>
      <c r="G29" s="122">
        <f>SUM(E29+F29)</f>
        <v>4</v>
      </c>
      <c r="I29" s="9">
        <v>1</v>
      </c>
      <c r="J29" s="11" t="s">
        <v>325</v>
      </c>
      <c r="K29" s="24">
        <v>1</v>
      </c>
      <c r="L29" s="16">
        <v>-1</v>
      </c>
      <c r="M29" s="118">
        <v>5</v>
      </c>
      <c r="N29" s="16">
        <v>-1</v>
      </c>
      <c r="O29" s="122">
        <v>1</v>
      </c>
      <c r="Q29" s="9">
        <v>1</v>
      </c>
      <c r="R29" s="13" t="s">
        <v>326</v>
      </c>
      <c r="S29" s="24"/>
      <c r="W29" s="122">
        <v>5</v>
      </c>
      <c r="Y29" s="9">
        <v>1</v>
      </c>
      <c r="Z29" s="145" t="s">
        <v>201</v>
      </c>
      <c r="AA29" s="24">
        <v>2</v>
      </c>
      <c r="AB29" s="16">
        <v>-1</v>
      </c>
      <c r="AC29" s="118">
        <v>1</v>
      </c>
      <c r="AD29" s="16">
        <v>-1</v>
      </c>
      <c r="AE29" s="122">
        <v>9</v>
      </c>
      <c r="AG29" s="9">
        <v>1</v>
      </c>
      <c r="AH29" s="14" t="s">
        <v>110</v>
      </c>
      <c r="AI29" s="29">
        <v>1</v>
      </c>
      <c r="AJ29" s="16">
        <v>-1</v>
      </c>
      <c r="AK29" s="118">
        <v>8</v>
      </c>
      <c r="AL29" s="11">
        <v>-1</v>
      </c>
      <c r="AM29" s="122">
        <f>SUM(AK29+AL29)</f>
        <v>7</v>
      </c>
    </row>
    <row r="30" spans="1:39">
      <c r="A30" s="12">
        <v>2</v>
      </c>
      <c r="B30" s="145" t="s">
        <v>227</v>
      </c>
      <c r="C30" s="24">
        <v>1</v>
      </c>
      <c r="D30" s="16">
        <v>-1</v>
      </c>
      <c r="E30" s="118">
        <v>1</v>
      </c>
      <c r="F30" s="16">
        <v>-1</v>
      </c>
      <c r="G30" s="122">
        <v>3</v>
      </c>
      <c r="I30" s="12">
        <v>2</v>
      </c>
      <c r="J30" s="13" t="s">
        <v>327</v>
      </c>
      <c r="K30" s="24">
        <v>1</v>
      </c>
      <c r="L30" s="16">
        <v>-1</v>
      </c>
      <c r="M30" s="118">
        <v>2</v>
      </c>
      <c r="N30" s="16">
        <v>-1</v>
      </c>
      <c r="O30" s="122">
        <v>1</v>
      </c>
      <c r="Q30" s="12">
        <v>2</v>
      </c>
      <c r="R30" s="13" t="s">
        <v>328</v>
      </c>
      <c r="S30" s="24"/>
      <c r="T30" s="15" t="s">
        <v>0</v>
      </c>
      <c r="U30" s="118">
        <v>1</v>
      </c>
      <c r="V30" s="16">
        <v>-1</v>
      </c>
      <c r="W30" s="122">
        <v>4</v>
      </c>
      <c r="Y30" s="12">
        <v>2</v>
      </c>
      <c r="Z30" s="11" t="s">
        <v>119</v>
      </c>
      <c r="AA30" s="24"/>
      <c r="AE30" s="122">
        <v>3</v>
      </c>
      <c r="AG30" s="12">
        <v>2</v>
      </c>
      <c r="AH30" s="109" t="s">
        <v>42</v>
      </c>
      <c r="AI30" s="24"/>
      <c r="AM30" s="122">
        <v>1</v>
      </c>
    </row>
    <row r="31" spans="1:39">
      <c r="A31" s="12">
        <v>3</v>
      </c>
      <c r="B31" s="11" t="s">
        <v>171</v>
      </c>
      <c r="C31" s="24"/>
      <c r="G31" s="122">
        <v>3</v>
      </c>
      <c r="I31" s="12">
        <v>3</v>
      </c>
      <c r="J31" s="11" t="s">
        <v>143</v>
      </c>
      <c r="K31" s="24">
        <v>1</v>
      </c>
      <c r="L31" s="16">
        <v>-1</v>
      </c>
      <c r="M31" s="118">
        <v>2</v>
      </c>
      <c r="N31" s="16">
        <v>-1</v>
      </c>
      <c r="O31" s="122">
        <f>SUM(M31+N31)</f>
        <v>1</v>
      </c>
      <c r="Q31" s="12">
        <v>3</v>
      </c>
      <c r="R31" s="13" t="s">
        <v>123</v>
      </c>
      <c r="S31" s="24">
        <v>1</v>
      </c>
      <c r="T31" s="16">
        <v>-1</v>
      </c>
      <c r="U31" s="118">
        <v>4</v>
      </c>
      <c r="V31" s="16">
        <v>-1</v>
      </c>
      <c r="W31" s="122">
        <f>U31+V31</f>
        <v>3</v>
      </c>
      <c r="Y31" s="12">
        <v>3</v>
      </c>
      <c r="Z31" s="13" t="s">
        <v>23</v>
      </c>
      <c r="AA31" s="24">
        <v>1</v>
      </c>
      <c r="AB31" s="16">
        <v>-1</v>
      </c>
      <c r="AC31" s="118">
        <v>3</v>
      </c>
      <c r="AD31" s="16">
        <v>-1</v>
      </c>
      <c r="AE31" s="153">
        <v>2</v>
      </c>
      <c r="AG31" s="12">
        <v>3</v>
      </c>
      <c r="AH31" s="13" t="s">
        <v>125</v>
      </c>
      <c r="AI31" s="24">
        <v>1</v>
      </c>
      <c r="AJ31" s="16">
        <v>-1</v>
      </c>
      <c r="AK31" s="118">
        <v>4</v>
      </c>
      <c r="AL31" s="11">
        <v>-1</v>
      </c>
      <c r="AM31" s="122">
        <f>SUM(AK31+AL31)</f>
        <v>3</v>
      </c>
    </row>
    <row r="32" spans="1:39">
      <c r="A32" s="9">
        <v>4</v>
      </c>
      <c r="B32" s="11" t="s">
        <v>329</v>
      </c>
      <c r="C32" s="24">
        <v>1</v>
      </c>
      <c r="D32" s="16">
        <v>-1</v>
      </c>
      <c r="E32" s="118">
        <v>1</v>
      </c>
      <c r="F32" s="16">
        <v>-1</v>
      </c>
      <c r="G32" s="122">
        <v>3</v>
      </c>
      <c r="I32" s="9">
        <v>4</v>
      </c>
      <c r="J32" s="11" t="s">
        <v>330</v>
      </c>
      <c r="K32" s="24">
        <v>3</v>
      </c>
      <c r="L32" s="16">
        <v>-1</v>
      </c>
      <c r="M32" s="118">
        <f>K32+L32</f>
        <v>2</v>
      </c>
      <c r="N32" s="16">
        <v>-1</v>
      </c>
      <c r="O32" s="122">
        <f>SUM(M32+N32)</f>
        <v>1</v>
      </c>
      <c r="Q32" s="9">
        <v>4</v>
      </c>
      <c r="R32" s="13" t="s">
        <v>163</v>
      </c>
      <c r="S32" s="24">
        <v>3</v>
      </c>
      <c r="T32" s="16">
        <v>-1</v>
      </c>
      <c r="U32" s="118">
        <v>4</v>
      </c>
      <c r="V32" s="16">
        <v>-1</v>
      </c>
      <c r="W32" s="122">
        <f>U32+V32</f>
        <v>3</v>
      </c>
      <c r="Y32" s="9">
        <v>4</v>
      </c>
      <c r="Z32" s="13" t="s">
        <v>34</v>
      </c>
      <c r="AA32" s="24">
        <v>5</v>
      </c>
      <c r="AB32" s="16">
        <v>-1</v>
      </c>
      <c r="AC32" s="118">
        <v>3</v>
      </c>
      <c r="AD32" s="16">
        <v>-1</v>
      </c>
      <c r="AE32" s="122">
        <v>2</v>
      </c>
      <c r="AG32" s="9">
        <v>4</v>
      </c>
      <c r="AH32" s="13" t="s">
        <v>61</v>
      </c>
      <c r="AI32" s="24"/>
      <c r="AM32" s="131">
        <v>2</v>
      </c>
    </row>
    <row r="33" spans="1:40">
      <c r="A33" s="12">
        <v>5</v>
      </c>
      <c r="B33" s="17" t="s">
        <v>331</v>
      </c>
      <c r="C33" s="24">
        <v>3</v>
      </c>
      <c r="D33" s="16">
        <v>-1</v>
      </c>
      <c r="E33" s="118">
        <v>3</v>
      </c>
      <c r="F33" s="16">
        <v>-1</v>
      </c>
      <c r="G33" s="122">
        <v>1</v>
      </c>
      <c r="I33" s="12">
        <v>5</v>
      </c>
      <c r="J33" s="13" t="s">
        <v>152</v>
      </c>
      <c r="K33" s="24">
        <v>1</v>
      </c>
      <c r="L33" s="16">
        <v>-1</v>
      </c>
      <c r="M33" s="118">
        <v>2</v>
      </c>
      <c r="N33" s="16">
        <v>-1</v>
      </c>
      <c r="O33" s="122">
        <f>SUM(M33+N33)</f>
        <v>1</v>
      </c>
      <c r="Q33" s="12">
        <v>5</v>
      </c>
      <c r="R33" s="160" t="s">
        <v>229</v>
      </c>
      <c r="S33" s="24">
        <v>1</v>
      </c>
      <c r="T33" s="16">
        <v>-1</v>
      </c>
      <c r="U33" s="118">
        <v>1</v>
      </c>
      <c r="V33" s="16">
        <v>-1</v>
      </c>
      <c r="W33" s="122">
        <v>2</v>
      </c>
      <c r="Y33" s="12">
        <v>5</v>
      </c>
      <c r="Z33" s="13" t="s">
        <v>206</v>
      </c>
      <c r="AA33" s="24"/>
      <c r="AE33" s="153">
        <v>2</v>
      </c>
      <c r="AG33" s="12">
        <v>5</v>
      </c>
      <c r="AH33" s="13" t="s">
        <v>332</v>
      </c>
      <c r="AI33" s="24"/>
      <c r="AM33" s="131">
        <v>2</v>
      </c>
    </row>
    <row r="34" spans="1:40">
      <c r="A34" s="12">
        <v>6</v>
      </c>
      <c r="B34" s="13" t="s">
        <v>19</v>
      </c>
      <c r="C34" s="24">
        <v>1</v>
      </c>
      <c r="D34" s="16">
        <v>-1</v>
      </c>
      <c r="E34" s="118">
        <v>1</v>
      </c>
      <c r="F34" s="16">
        <v>-1</v>
      </c>
      <c r="G34" s="122">
        <v>2</v>
      </c>
      <c r="I34" s="12">
        <v>6</v>
      </c>
      <c r="J34" s="14" t="s">
        <v>166</v>
      </c>
      <c r="K34" s="24">
        <v>1</v>
      </c>
      <c r="L34" s="16">
        <v>-1</v>
      </c>
      <c r="M34" s="118">
        <v>2</v>
      </c>
      <c r="N34" s="16">
        <v>-1</v>
      </c>
      <c r="O34" s="122">
        <f>SUM(M34+N34)</f>
        <v>1</v>
      </c>
      <c r="Q34" s="12">
        <v>6</v>
      </c>
      <c r="R34" s="13" t="s">
        <v>333</v>
      </c>
      <c r="S34" s="24">
        <v>1</v>
      </c>
      <c r="T34" s="16">
        <v>-1</v>
      </c>
      <c r="U34" s="118">
        <v>1</v>
      </c>
      <c r="V34" s="16">
        <v>-1</v>
      </c>
      <c r="W34" s="122">
        <v>1</v>
      </c>
      <c r="Y34" s="12">
        <v>6</v>
      </c>
      <c r="Z34" s="13" t="s">
        <v>334</v>
      </c>
      <c r="AA34" s="24"/>
      <c r="AB34" s="15"/>
      <c r="AE34" s="122">
        <v>1</v>
      </c>
      <c r="AG34" s="12">
        <v>6</v>
      </c>
      <c r="AH34" s="13" t="s">
        <v>130</v>
      </c>
      <c r="AI34" s="24">
        <v>3</v>
      </c>
      <c r="AJ34" s="16">
        <v>-1</v>
      </c>
      <c r="AK34" s="118">
        <f>AI34+AJ34</f>
        <v>2</v>
      </c>
      <c r="AL34" s="11">
        <v>-1</v>
      </c>
      <c r="AM34" s="122">
        <f>SUM(AK34+AL34)</f>
        <v>1</v>
      </c>
    </row>
    <row r="35" spans="1:40">
      <c r="A35" s="9">
        <v>7</v>
      </c>
      <c r="B35" s="13" t="s">
        <v>40</v>
      </c>
      <c r="C35" s="24"/>
      <c r="G35" s="122">
        <v>2</v>
      </c>
      <c r="I35" s="9">
        <v>7</v>
      </c>
      <c r="J35" s="13" t="s">
        <v>335</v>
      </c>
      <c r="K35" s="24">
        <v>2</v>
      </c>
      <c r="L35" s="16">
        <v>-1</v>
      </c>
      <c r="M35" s="118">
        <f>K35+L35</f>
        <v>1</v>
      </c>
      <c r="N35" s="16">
        <v>-1</v>
      </c>
      <c r="O35" s="122" t="s">
        <v>0</v>
      </c>
      <c r="Q35" s="9">
        <v>7</v>
      </c>
      <c r="R35" s="13" t="s">
        <v>336</v>
      </c>
      <c r="S35" s="24">
        <v>4</v>
      </c>
      <c r="T35" s="16">
        <v>-1</v>
      </c>
      <c r="U35" s="118">
        <v>2</v>
      </c>
      <c r="V35" s="16">
        <v>-1</v>
      </c>
      <c r="W35" s="122">
        <v>1</v>
      </c>
      <c r="Y35" s="9">
        <v>7</v>
      </c>
      <c r="Z35" s="13" t="s">
        <v>337</v>
      </c>
      <c r="AA35" s="24">
        <v>1</v>
      </c>
      <c r="AB35" s="16">
        <v>-1</v>
      </c>
      <c r="AC35" s="118">
        <v>2</v>
      </c>
      <c r="AD35" s="16">
        <v>-1</v>
      </c>
      <c r="AE35" s="122">
        <v>1</v>
      </c>
      <c r="AG35" s="9">
        <v>7</v>
      </c>
      <c r="AH35" s="13" t="s">
        <v>135</v>
      </c>
      <c r="AI35" s="24">
        <v>1</v>
      </c>
      <c r="AJ35" s="16">
        <v>-1</v>
      </c>
      <c r="AK35" s="118">
        <v>2</v>
      </c>
      <c r="AL35" s="11">
        <v>-1</v>
      </c>
      <c r="AM35" s="122">
        <f>SUM(AK35+AL35)</f>
        <v>1</v>
      </c>
    </row>
    <row r="36" spans="1:40">
      <c r="A36" s="12">
        <v>8</v>
      </c>
      <c r="B36" s="13" t="s">
        <v>338</v>
      </c>
      <c r="C36" s="24">
        <v>2</v>
      </c>
      <c r="D36" s="16">
        <v>-1</v>
      </c>
      <c r="E36" s="118">
        <v>3</v>
      </c>
      <c r="F36" s="16">
        <v>-1</v>
      </c>
      <c r="G36" s="122">
        <v>1</v>
      </c>
      <c r="I36" s="12">
        <v>8</v>
      </c>
      <c r="J36" s="13" t="s">
        <v>339</v>
      </c>
      <c r="K36" s="24">
        <v>4</v>
      </c>
      <c r="L36" s="16">
        <v>-1</v>
      </c>
      <c r="M36" s="118">
        <v>1</v>
      </c>
      <c r="N36" s="16">
        <v>-1</v>
      </c>
      <c r="O36" s="122">
        <v>1</v>
      </c>
      <c r="Q36" s="12">
        <v>8</v>
      </c>
      <c r="R36" s="159" t="s">
        <v>340</v>
      </c>
      <c r="S36" s="24">
        <v>3</v>
      </c>
      <c r="T36" s="16">
        <v>-1</v>
      </c>
      <c r="U36" s="118">
        <f>S36+T36</f>
        <v>2</v>
      </c>
      <c r="V36" s="16">
        <v>-1</v>
      </c>
      <c r="W36" s="122">
        <f>U36+V36</f>
        <v>1</v>
      </c>
      <c r="Y36" s="12">
        <v>8</v>
      </c>
      <c r="Z36" s="11" t="s">
        <v>341</v>
      </c>
      <c r="AA36" s="24">
        <v>2</v>
      </c>
      <c r="AB36" s="16">
        <v>-1</v>
      </c>
      <c r="AC36" s="118">
        <v>2</v>
      </c>
      <c r="AD36" s="16">
        <v>-1</v>
      </c>
      <c r="AE36" s="122">
        <v>1</v>
      </c>
      <c r="AG36" s="12">
        <v>8</v>
      </c>
      <c r="AH36" s="13" t="s">
        <v>140</v>
      </c>
      <c r="AI36" s="24">
        <v>3</v>
      </c>
      <c r="AJ36" s="16">
        <v>-1</v>
      </c>
      <c r="AK36" s="118">
        <f>AI36+AJ36</f>
        <v>2</v>
      </c>
      <c r="AL36" s="11">
        <v>-1</v>
      </c>
      <c r="AM36" s="122">
        <f>SUM(AK36+AL36)</f>
        <v>1</v>
      </c>
    </row>
    <row r="37" spans="1:40">
      <c r="A37" s="12">
        <v>9</v>
      </c>
      <c r="B37" s="143" t="s">
        <v>342</v>
      </c>
      <c r="C37" s="24">
        <v>2</v>
      </c>
      <c r="D37" s="15">
        <v>-1</v>
      </c>
      <c r="E37" s="118">
        <v>2</v>
      </c>
      <c r="F37" s="16">
        <v>-1</v>
      </c>
      <c r="G37" s="122">
        <f>SUM(E37+F37)</f>
        <v>1</v>
      </c>
      <c r="I37" s="12">
        <v>9</v>
      </c>
      <c r="J37" s="13" t="s">
        <v>145</v>
      </c>
      <c r="K37" s="24">
        <v>1</v>
      </c>
      <c r="L37" s="16">
        <v>-1</v>
      </c>
      <c r="M37" s="118">
        <v>1</v>
      </c>
      <c r="N37" s="16">
        <v>-1</v>
      </c>
      <c r="O37" s="122">
        <v>1</v>
      </c>
      <c r="Q37" s="12">
        <v>9</v>
      </c>
      <c r="R37" s="13" t="s">
        <v>131</v>
      </c>
      <c r="S37" s="24">
        <v>2</v>
      </c>
      <c r="T37" s="16">
        <v>-1</v>
      </c>
      <c r="U37" s="118">
        <v>2</v>
      </c>
      <c r="V37" s="16">
        <v>-1</v>
      </c>
      <c r="W37" s="122">
        <f>U37+V37</f>
        <v>1</v>
      </c>
      <c r="Y37" s="12">
        <v>9</v>
      </c>
      <c r="Z37" s="13" t="s">
        <v>343</v>
      </c>
      <c r="AA37" s="24">
        <v>2</v>
      </c>
      <c r="AB37" s="16">
        <v>-1</v>
      </c>
      <c r="AC37" s="118">
        <v>1</v>
      </c>
      <c r="AD37" s="16">
        <v>-1</v>
      </c>
      <c r="AE37" s="122">
        <v>1</v>
      </c>
      <c r="AG37" s="12">
        <v>9</v>
      </c>
      <c r="AH37" s="11" t="s">
        <v>150</v>
      </c>
      <c r="AI37" s="16">
        <v>3</v>
      </c>
      <c r="AJ37" s="16">
        <v>-1</v>
      </c>
      <c r="AK37" s="118">
        <f>AI37+AJ37</f>
        <v>2</v>
      </c>
      <c r="AL37" s="11">
        <v>-1</v>
      </c>
      <c r="AM37" s="122">
        <f>SUM(AK37+AL37)</f>
        <v>1</v>
      </c>
    </row>
    <row r="38" spans="1:40">
      <c r="A38" s="9">
        <v>10</v>
      </c>
      <c r="B38" s="155" t="s">
        <v>344</v>
      </c>
      <c r="C38" s="16">
        <v>1</v>
      </c>
      <c r="D38" s="16">
        <v>-1</v>
      </c>
      <c r="E38" s="118">
        <v>2</v>
      </c>
      <c r="F38" s="16">
        <v>-1</v>
      </c>
      <c r="G38" s="122">
        <f>SUM(E38+F38)</f>
        <v>1</v>
      </c>
      <c r="I38" s="9">
        <v>10</v>
      </c>
      <c r="J38" s="11" t="s">
        <v>268</v>
      </c>
      <c r="O38" s="122">
        <v>3</v>
      </c>
      <c r="Q38" s="9">
        <v>10</v>
      </c>
      <c r="R38" s="13" t="s">
        <v>345</v>
      </c>
      <c r="S38" s="24">
        <v>1</v>
      </c>
      <c r="T38" s="16">
        <v>-1</v>
      </c>
      <c r="U38" s="118">
        <v>2</v>
      </c>
      <c r="V38" s="16">
        <v>-1</v>
      </c>
      <c r="W38" s="122">
        <f>U38+V38</f>
        <v>1</v>
      </c>
      <c r="Y38" s="9">
        <v>10</v>
      </c>
      <c r="Z38" s="13" t="s">
        <v>95</v>
      </c>
      <c r="AA38" s="24">
        <v>1</v>
      </c>
      <c r="AB38" s="16">
        <v>-1</v>
      </c>
      <c r="AC38" s="118">
        <v>2</v>
      </c>
      <c r="AD38" s="16">
        <v>-1</v>
      </c>
      <c r="AE38" s="122">
        <v>1</v>
      </c>
      <c r="AG38" s="9">
        <v>10</v>
      </c>
      <c r="AH38" s="11" t="s">
        <v>346</v>
      </c>
      <c r="AI38" s="16">
        <v>2</v>
      </c>
      <c r="AJ38" s="16">
        <v>-1</v>
      </c>
      <c r="AK38" s="118">
        <f>AI38+AJ38</f>
        <v>1</v>
      </c>
      <c r="AL38" s="11">
        <v>-1</v>
      </c>
      <c r="AM38" s="122">
        <v>1</v>
      </c>
    </row>
    <row r="39" spans="1:40">
      <c r="A39" s="12">
        <v>11</v>
      </c>
      <c r="B39" s="13" t="s">
        <v>113</v>
      </c>
      <c r="C39" s="24">
        <v>2</v>
      </c>
      <c r="D39" s="16">
        <v>-1</v>
      </c>
      <c r="E39" s="118">
        <v>2</v>
      </c>
      <c r="F39" s="16">
        <v>-1</v>
      </c>
      <c r="G39" s="122">
        <v>2</v>
      </c>
      <c r="I39" s="12">
        <v>11</v>
      </c>
      <c r="J39" s="13" t="s">
        <v>149</v>
      </c>
      <c r="K39" s="24"/>
      <c r="O39" s="122">
        <v>1</v>
      </c>
      <c r="Q39" s="12">
        <v>11</v>
      </c>
      <c r="R39" s="14" t="s">
        <v>347</v>
      </c>
      <c r="T39" s="16" t="s">
        <v>0</v>
      </c>
      <c r="U39" s="118">
        <v>2</v>
      </c>
      <c r="V39" s="16">
        <v>-1</v>
      </c>
      <c r="W39" s="122">
        <v>1</v>
      </c>
      <c r="Y39" s="12">
        <v>11</v>
      </c>
      <c r="Z39" s="90" t="s">
        <v>63</v>
      </c>
      <c r="AA39" s="24">
        <v>1</v>
      </c>
      <c r="AB39" s="16">
        <v>-1</v>
      </c>
      <c r="AC39" s="118">
        <v>2</v>
      </c>
      <c r="AD39" s="16">
        <v>-1</v>
      </c>
      <c r="AE39" s="122">
        <v>1</v>
      </c>
      <c r="AG39" s="12">
        <v>11</v>
      </c>
      <c r="AH39" s="13" t="s">
        <v>124</v>
      </c>
      <c r="AI39" s="24"/>
      <c r="AM39" s="122">
        <v>1</v>
      </c>
    </row>
    <row r="40" spans="1:40">
      <c r="A40" s="12">
        <v>12</v>
      </c>
      <c r="B40" s="13" t="s">
        <v>151</v>
      </c>
      <c r="C40" s="24">
        <v>3</v>
      </c>
      <c r="D40" s="16">
        <v>-1</v>
      </c>
      <c r="E40" s="118">
        <v>2</v>
      </c>
      <c r="F40" s="16">
        <v>-1</v>
      </c>
      <c r="G40" s="122">
        <f>SUM(E40+F40)</f>
        <v>1</v>
      </c>
      <c r="I40" s="12">
        <v>12</v>
      </c>
      <c r="J40" s="13" t="s">
        <v>348</v>
      </c>
      <c r="K40" s="24"/>
      <c r="O40" s="122">
        <v>2</v>
      </c>
      <c r="Q40" s="12">
        <v>12</v>
      </c>
      <c r="R40" s="11" t="s">
        <v>349</v>
      </c>
      <c r="S40" s="24">
        <v>3</v>
      </c>
      <c r="T40" s="16">
        <v>-1</v>
      </c>
      <c r="U40" s="118">
        <v>1</v>
      </c>
      <c r="V40" s="16">
        <v>-1</v>
      </c>
      <c r="W40" s="122">
        <v>1</v>
      </c>
      <c r="Y40" s="12">
        <v>12</v>
      </c>
      <c r="Z40" s="13" t="s">
        <v>350</v>
      </c>
      <c r="AA40" s="24">
        <v>2</v>
      </c>
      <c r="AB40" s="16">
        <v>-1</v>
      </c>
      <c r="AC40" s="118">
        <v>2</v>
      </c>
      <c r="AD40" s="16">
        <v>-1</v>
      </c>
      <c r="AE40" s="153">
        <v>1</v>
      </c>
      <c r="AG40" s="12">
        <v>12</v>
      </c>
      <c r="AH40" s="13" t="s">
        <v>303</v>
      </c>
      <c r="AI40" s="24"/>
      <c r="AM40" s="122">
        <v>1</v>
      </c>
    </row>
    <row r="41" spans="1:40">
      <c r="A41" s="9">
        <v>13</v>
      </c>
      <c r="B41" s="111" t="s">
        <v>223</v>
      </c>
      <c r="C41" s="24">
        <v>2</v>
      </c>
      <c r="D41" s="16">
        <v>-1</v>
      </c>
      <c r="E41" s="118">
        <f>C41+D41</f>
        <v>1</v>
      </c>
      <c r="F41" s="16">
        <v>-1</v>
      </c>
      <c r="G41" s="122">
        <v>1</v>
      </c>
      <c r="I41" s="9">
        <v>13</v>
      </c>
      <c r="J41" s="11" t="s">
        <v>351</v>
      </c>
      <c r="K41" s="16">
        <v>1</v>
      </c>
      <c r="L41" s="16">
        <v>-1</v>
      </c>
      <c r="M41" s="118">
        <v>1</v>
      </c>
      <c r="N41" s="16">
        <v>-1</v>
      </c>
      <c r="O41" s="122">
        <v>2</v>
      </c>
      <c r="Q41" s="9">
        <v>13</v>
      </c>
      <c r="R41" s="11" t="s">
        <v>153</v>
      </c>
      <c r="W41" s="122">
        <v>1</v>
      </c>
      <c r="Y41" s="9">
        <v>13</v>
      </c>
      <c r="Z41" s="13" t="s">
        <v>352</v>
      </c>
      <c r="AA41" s="24">
        <v>1</v>
      </c>
      <c r="AB41" s="16">
        <v>-1</v>
      </c>
      <c r="AC41" s="118">
        <v>2</v>
      </c>
      <c r="AD41" s="16">
        <v>-1</v>
      </c>
      <c r="AE41" s="153">
        <v>1</v>
      </c>
      <c r="AG41" s="9">
        <v>13</v>
      </c>
      <c r="AH41" s="13" t="s">
        <v>353</v>
      </c>
      <c r="AI41" s="24"/>
      <c r="AM41" s="122">
        <v>1</v>
      </c>
    </row>
    <row r="42" spans="1:40">
      <c r="A42" s="12">
        <v>14</v>
      </c>
      <c r="B42" s="11" t="s">
        <v>354</v>
      </c>
      <c r="C42" s="16">
        <v>1</v>
      </c>
      <c r="D42" s="16">
        <v>-1</v>
      </c>
      <c r="E42" s="118">
        <v>1</v>
      </c>
      <c r="F42" s="16">
        <v>-1</v>
      </c>
      <c r="G42" s="122">
        <v>1</v>
      </c>
      <c r="I42" s="12">
        <v>14</v>
      </c>
      <c r="J42" s="11" t="s">
        <v>355</v>
      </c>
      <c r="K42" s="16">
        <v>2</v>
      </c>
      <c r="L42" s="16">
        <v>-1</v>
      </c>
      <c r="M42" s="118">
        <v>1</v>
      </c>
      <c r="N42" s="16">
        <v>-1</v>
      </c>
      <c r="O42" s="122">
        <v>4</v>
      </c>
      <c r="Q42" s="12">
        <v>14</v>
      </c>
      <c r="R42" s="13" t="s">
        <v>356</v>
      </c>
      <c r="S42" s="24">
        <v>1</v>
      </c>
      <c r="T42" s="16">
        <v>-1</v>
      </c>
      <c r="U42" s="118">
        <v>1</v>
      </c>
      <c r="V42" s="16">
        <v>-1</v>
      </c>
      <c r="W42" s="122">
        <v>1</v>
      </c>
      <c r="Y42" s="12">
        <v>14</v>
      </c>
      <c r="Z42" s="13" t="s">
        <v>357</v>
      </c>
      <c r="AA42" s="24">
        <v>1</v>
      </c>
      <c r="AB42" s="16">
        <v>-1</v>
      </c>
      <c r="AC42" s="118" t="s">
        <v>0</v>
      </c>
      <c r="AD42" s="16" t="s">
        <v>0</v>
      </c>
      <c r="AE42" s="153">
        <v>1</v>
      </c>
      <c r="AG42" s="12">
        <v>14</v>
      </c>
      <c r="AH42" s="13" t="s">
        <v>358</v>
      </c>
      <c r="AI42" s="24"/>
      <c r="AM42" s="122">
        <v>1</v>
      </c>
    </row>
    <row r="43" spans="1:40">
      <c r="A43" s="12">
        <v>15</v>
      </c>
      <c r="B43" s="13" t="s">
        <v>320</v>
      </c>
      <c r="C43" s="24">
        <v>3</v>
      </c>
      <c r="D43" s="16">
        <v>-1</v>
      </c>
      <c r="E43" s="118">
        <v>1</v>
      </c>
      <c r="F43" s="16">
        <v>-1</v>
      </c>
      <c r="G43" s="122">
        <v>1</v>
      </c>
      <c r="I43" s="12">
        <v>15</v>
      </c>
      <c r="J43" s="11" t="s">
        <v>320</v>
      </c>
      <c r="O43" s="122">
        <v>1</v>
      </c>
      <c r="Q43" s="12">
        <v>15</v>
      </c>
      <c r="R43" s="13" t="s">
        <v>320</v>
      </c>
      <c r="S43" s="24">
        <v>1</v>
      </c>
      <c r="T43" s="16">
        <v>-1</v>
      </c>
      <c r="U43" s="118">
        <v>1</v>
      </c>
      <c r="V43" s="16">
        <v>-1</v>
      </c>
      <c r="W43" s="122">
        <v>1</v>
      </c>
      <c r="Y43" s="12">
        <v>15</v>
      </c>
      <c r="Z43" s="11" t="s">
        <v>320</v>
      </c>
      <c r="AA43" s="24">
        <v>1</v>
      </c>
      <c r="AB43" s="16">
        <v>-1</v>
      </c>
      <c r="AC43" s="118">
        <v>1</v>
      </c>
      <c r="AD43" s="16">
        <v>-1</v>
      </c>
      <c r="AE43" s="153">
        <v>1</v>
      </c>
      <c r="AG43" s="12">
        <v>15</v>
      </c>
      <c r="AH43" s="13" t="s">
        <v>320</v>
      </c>
      <c r="AI43" s="24"/>
      <c r="AM43" s="122">
        <v>1</v>
      </c>
    </row>
    <row r="44" spans="1:40">
      <c r="A44" s="9">
        <v>16</v>
      </c>
      <c r="B44" s="11" t="s">
        <v>321</v>
      </c>
      <c r="G44" s="122">
        <v>1</v>
      </c>
      <c r="I44" s="9">
        <v>16</v>
      </c>
      <c r="J44" s="152" t="s">
        <v>321</v>
      </c>
      <c r="K44" s="24">
        <v>2</v>
      </c>
      <c r="L44" s="16">
        <v>-1</v>
      </c>
      <c r="M44" s="118">
        <f>K44+L44</f>
        <v>1</v>
      </c>
      <c r="N44" s="16">
        <v>-1</v>
      </c>
      <c r="O44" s="122">
        <v>1</v>
      </c>
      <c r="Q44" s="9">
        <v>16</v>
      </c>
      <c r="R44" s="13" t="s">
        <v>321</v>
      </c>
      <c r="S44" s="24">
        <v>1</v>
      </c>
      <c r="T44" s="16">
        <v>-1</v>
      </c>
      <c r="U44" s="118">
        <v>4</v>
      </c>
      <c r="V44" s="16">
        <v>-1</v>
      </c>
      <c r="W44" s="122">
        <v>1</v>
      </c>
      <c r="Y44" s="9">
        <v>16</v>
      </c>
      <c r="Z44" s="13" t="s">
        <v>321</v>
      </c>
      <c r="AA44" s="24">
        <v>2</v>
      </c>
      <c r="AB44" s="16">
        <v>-1</v>
      </c>
      <c r="AC44" s="118">
        <v>1</v>
      </c>
      <c r="AD44" s="16">
        <v>-1</v>
      </c>
      <c r="AE44" s="153">
        <v>1</v>
      </c>
      <c r="AG44" s="9">
        <v>16</v>
      </c>
      <c r="AH44" s="13" t="s">
        <v>321</v>
      </c>
      <c r="AI44" s="24"/>
      <c r="AM44" s="122">
        <v>1</v>
      </c>
    </row>
    <row r="45" spans="1:40">
      <c r="A45" s="12"/>
      <c r="B45" s="13" t="s">
        <v>0</v>
      </c>
      <c r="C45" s="24" t="s">
        <v>0</v>
      </c>
      <c r="E45" s="118" t="s">
        <v>0</v>
      </c>
      <c r="F45" s="16" t="s">
        <v>0</v>
      </c>
      <c r="G45" s="122" t="s">
        <v>0</v>
      </c>
      <c r="I45" s="12"/>
      <c r="J45" s="13" t="s">
        <v>327</v>
      </c>
      <c r="K45" s="24"/>
      <c r="M45" s="118" t="s">
        <v>0</v>
      </c>
      <c r="N45" s="16" t="s">
        <v>0</v>
      </c>
      <c r="O45" s="122">
        <v>1</v>
      </c>
      <c r="Q45" s="12"/>
      <c r="R45" s="13" t="s">
        <v>0</v>
      </c>
      <c r="S45" s="24"/>
      <c r="W45" s="122" t="s">
        <v>0</v>
      </c>
      <c r="Y45" s="12"/>
      <c r="Z45" s="13" t="s">
        <v>0</v>
      </c>
      <c r="AA45" s="24">
        <v>1</v>
      </c>
      <c r="AB45" s="16">
        <v>-1</v>
      </c>
      <c r="AC45" s="118">
        <v>1</v>
      </c>
      <c r="AD45" s="16">
        <v>-1</v>
      </c>
      <c r="AE45" s="122" t="s">
        <v>0</v>
      </c>
      <c r="AG45" s="12"/>
      <c r="AH45" s="13" t="s">
        <v>0</v>
      </c>
      <c r="AI45" s="24" t="s">
        <v>0</v>
      </c>
      <c r="AM45" s="122"/>
    </row>
    <row r="46" spans="1:40" s="15" customFormat="1">
      <c r="A46" s="12" t="s">
        <v>85</v>
      </c>
      <c r="B46" s="13" t="s">
        <v>86</v>
      </c>
      <c r="C46" s="24" t="s">
        <v>0</v>
      </c>
      <c r="D46" s="16"/>
      <c r="E46" s="118"/>
      <c r="F46" s="16" t="s">
        <v>0</v>
      </c>
      <c r="G46" s="122">
        <v>0</v>
      </c>
      <c r="H46" s="16"/>
      <c r="I46" s="12" t="s">
        <v>85</v>
      </c>
      <c r="J46" s="13" t="s">
        <v>86</v>
      </c>
      <c r="K46" s="24" t="s">
        <v>0</v>
      </c>
      <c r="L46" s="16"/>
      <c r="M46" s="118"/>
      <c r="N46" s="16" t="s">
        <v>0</v>
      </c>
      <c r="O46" s="122">
        <v>0</v>
      </c>
      <c r="P46" s="122"/>
      <c r="Q46" s="12" t="s">
        <v>85</v>
      </c>
      <c r="R46" s="86" t="s">
        <v>86</v>
      </c>
      <c r="S46" s="24">
        <v>0</v>
      </c>
      <c r="T46" s="16"/>
      <c r="U46" s="118"/>
      <c r="V46" s="16"/>
      <c r="W46" s="122">
        <v>0</v>
      </c>
      <c r="X46" s="16"/>
      <c r="Y46" s="12" t="s">
        <v>85</v>
      </c>
      <c r="Z46" s="86" t="s">
        <v>86</v>
      </c>
      <c r="AA46" s="24" t="s">
        <v>0</v>
      </c>
      <c r="AB46" s="16"/>
      <c r="AC46" s="118">
        <v>3</v>
      </c>
      <c r="AD46" s="16" t="s">
        <v>0</v>
      </c>
      <c r="AE46" s="122">
        <v>0</v>
      </c>
      <c r="AF46" s="16"/>
      <c r="AG46" s="12" t="s">
        <v>85</v>
      </c>
      <c r="AH46" s="13" t="s">
        <v>86</v>
      </c>
      <c r="AI46" s="24">
        <v>0</v>
      </c>
      <c r="AJ46" s="16"/>
      <c r="AK46" s="118"/>
      <c r="AL46" s="11"/>
      <c r="AM46" s="122">
        <v>0</v>
      </c>
      <c r="AN46" s="11"/>
    </row>
    <row r="47" spans="1:40" s="15" customFormat="1">
      <c r="A47" s="12"/>
      <c r="B47" s="11" t="s">
        <v>0</v>
      </c>
      <c r="C47" s="24"/>
      <c r="D47" s="16"/>
      <c r="E47" s="118" t="s">
        <v>0</v>
      </c>
      <c r="F47" s="16" t="s">
        <v>0</v>
      </c>
      <c r="G47" s="122" t="s">
        <v>0</v>
      </c>
      <c r="H47" s="16"/>
      <c r="I47" s="12"/>
      <c r="J47" s="13"/>
      <c r="K47" s="24"/>
      <c r="L47" s="16"/>
      <c r="M47" s="118"/>
      <c r="N47" s="16" t="s">
        <v>0</v>
      </c>
      <c r="O47" s="122" t="s">
        <v>0</v>
      </c>
      <c r="P47" s="122"/>
      <c r="Q47" s="22"/>
      <c r="R47" s="156" t="s">
        <v>106</v>
      </c>
      <c r="S47" s="157"/>
      <c r="T47" s="16"/>
      <c r="U47" s="118"/>
      <c r="V47" s="16"/>
      <c r="W47" s="122">
        <v>2</v>
      </c>
      <c r="X47" s="16"/>
      <c r="Y47" s="22"/>
      <c r="Z47" s="156"/>
      <c r="AA47" s="157"/>
      <c r="AB47" s="16"/>
      <c r="AC47" s="118"/>
      <c r="AD47" s="16" t="s">
        <v>0</v>
      </c>
      <c r="AE47" s="122" t="s">
        <v>0</v>
      </c>
      <c r="AF47" s="16"/>
      <c r="AG47" s="12"/>
      <c r="AH47" s="13"/>
      <c r="AI47" s="24"/>
      <c r="AJ47" s="16"/>
      <c r="AK47" s="118"/>
      <c r="AL47" s="11"/>
      <c r="AM47" s="122"/>
      <c r="AN47" s="11"/>
    </row>
    <row r="48" spans="1:40" s="15" customFormat="1">
      <c r="A48" s="22" t="s">
        <v>88</v>
      </c>
      <c r="B48" s="159" t="s">
        <v>359</v>
      </c>
      <c r="G48" s="15">
        <v>1</v>
      </c>
      <c r="H48" s="16"/>
      <c r="I48" s="12" t="s">
        <v>88</v>
      </c>
      <c r="J48" s="13" t="s">
        <v>245</v>
      </c>
      <c r="K48" s="24">
        <v>1</v>
      </c>
      <c r="L48" s="15">
        <v>-1</v>
      </c>
      <c r="M48" s="118">
        <v>1</v>
      </c>
      <c r="N48" s="16">
        <v>-1</v>
      </c>
      <c r="O48" s="122">
        <v>4</v>
      </c>
      <c r="P48" s="122"/>
      <c r="Q48" s="22" t="s">
        <v>88</v>
      </c>
      <c r="R48" s="159" t="s">
        <v>0</v>
      </c>
      <c r="W48" s="15" t="s">
        <v>0</v>
      </c>
      <c r="X48" s="16"/>
      <c r="Y48" s="22" t="s">
        <v>88</v>
      </c>
      <c r="Z48" s="159" t="s">
        <v>116</v>
      </c>
      <c r="AE48" s="15">
        <v>1</v>
      </c>
      <c r="AF48" s="16"/>
      <c r="AG48" s="12" t="s">
        <v>88</v>
      </c>
      <c r="AH48" s="13" t="s">
        <v>0</v>
      </c>
      <c r="AI48" s="24" t="s">
        <v>0</v>
      </c>
      <c r="AJ48" s="15" t="s">
        <v>0</v>
      </c>
      <c r="AK48" s="118"/>
      <c r="AL48" s="11"/>
      <c r="AM48" s="122" t="s">
        <v>0</v>
      </c>
      <c r="AN48" s="11"/>
    </row>
    <row r="49" spans="1:40" s="15" customFormat="1">
      <c r="A49" s="22" t="s">
        <v>88</v>
      </c>
      <c r="B49" s="156" t="s">
        <v>0</v>
      </c>
      <c r="C49" s="157">
        <v>2</v>
      </c>
      <c r="D49" s="16">
        <v>-1</v>
      </c>
      <c r="E49" s="118" t="s">
        <v>0</v>
      </c>
      <c r="F49" s="16" t="s">
        <v>0</v>
      </c>
      <c r="G49" s="122" t="s">
        <v>0</v>
      </c>
      <c r="H49" s="16"/>
      <c r="I49" s="12" t="s">
        <v>88</v>
      </c>
      <c r="J49" s="13" t="s">
        <v>0</v>
      </c>
      <c r="K49" s="24">
        <v>1</v>
      </c>
      <c r="L49" s="16">
        <v>-1</v>
      </c>
      <c r="M49" s="118" t="s">
        <v>0</v>
      </c>
      <c r="N49" s="16">
        <v>-1</v>
      </c>
      <c r="O49" s="122" t="s">
        <v>0</v>
      </c>
      <c r="P49" s="122"/>
      <c r="Q49" s="22" t="s">
        <v>88</v>
      </c>
      <c r="R49" s="159" t="s">
        <v>360</v>
      </c>
      <c r="W49" s="15">
        <v>1</v>
      </c>
      <c r="X49" s="16"/>
      <c r="Y49" s="22" t="s">
        <v>88</v>
      </c>
      <c r="Z49" s="166" t="s">
        <v>195</v>
      </c>
      <c r="AE49" s="15">
        <v>1</v>
      </c>
      <c r="AF49" s="16"/>
      <c r="AG49" s="12" t="s">
        <v>88</v>
      </c>
      <c r="AH49" s="13" t="s">
        <v>242</v>
      </c>
      <c r="AI49" s="24"/>
      <c r="AJ49" s="16" t="s">
        <v>0</v>
      </c>
      <c r="AK49" s="118"/>
      <c r="AL49" s="11"/>
      <c r="AM49" s="122">
        <v>4</v>
      </c>
      <c r="AN49" s="11"/>
    </row>
    <row r="50" spans="1:40" s="15" customFormat="1">
      <c r="A50" s="22" t="s">
        <v>88</v>
      </c>
      <c r="B50" s="156"/>
      <c r="C50" s="157"/>
      <c r="D50" s="16"/>
      <c r="E50" s="118"/>
      <c r="F50" s="16"/>
      <c r="G50" s="122"/>
      <c r="H50" s="16"/>
      <c r="I50" s="12" t="s">
        <v>88</v>
      </c>
      <c r="J50" s="13" t="s">
        <v>0</v>
      </c>
      <c r="K50" s="24"/>
      <c r="L50" s="16"/>
      <c r="M50" s="118"/>
      <c r="N50" s="16"/>
      <c r="O50" s="122" t="s">
        <v>0</v>
      </c>
      <c r="P50" s="122"/>
      <c r="Q50" s="22" t="s">
        <v>88</v>
      </c>
      <c r="R50" s="15" t="s">
        <v>361</v>
      </c>
      <c r="W50" s="15">
        <v>1</v>
      </c>
      <c r="X50" s="16"/>
      <c r="Y50" s="22" t="s">
        <v>88</v>
      </c>
      <c r="Z50" s="165" t="s">
        <v>203</v>
      </c>
      <c r="AE50" s="15">
        <v>2</v>
      </c>
      <c r="AF50" s="16"/>
      <c r="AG50" s="12" t="s">
        <v>88</v>
      </c>
      <c r="AH50" s="13" t="s">
        <v>218</v>
      </c>
      <c r="AI50" s="24"/>
      <c r="AJ50" s="16"/>
      <c r="AK50" s="118"/>
      <c r="AL50" s="11"/>
      <c r="AM50" s="122">
        <v>2</v>
      </c>
      <c r="AN50" s="11"/>
    </row>
    <row r="51" spans="1:40" s="15" customFormat="1">
      <c r="A51" s="22" t="s">
        <v>88</v>
      </c>
      <c r="B51" s="156"/>
      <c r="C51" s="157"/>
      <c r="D51" s="16"/>
      <c r="E51" s="118"/>
      <c r="F51" s="16"/>
      <c r="G51" s="122"/>
      <c r="H51" s="16"/>
      <c r="I51" s="12" t="s">
        <v>88</v>
      </c>
      <c r="J51" s="13"/>
      <c r="K51" s="24"/>
      <c r="L51" s="16"/>
      <c r="M51" s="118"/>
      <c r="N51" s="16"/>
      <c r="O51" s="122"/>
      <c r="P51" s="122"/>
      <c r="Q51" s="22" t="s">
        <v>88</v>
      </c>
      <c r="R51" s="159" t="s">
        <v>0</v>
      </c>
      <c r="W51" s="15" t="s">
        <v>0</v>
      </c>
      <c r="X51" s="16"/>
      <c r="Y51" s="22" t="s">
        <v>88</v>
      </c>
      <c r="Z51" s="145" t="s">
        <v>0</v>
      </c>
      <c r="AE51" s="15" t="s">
        <v>0</v>
      </c>
      <c r="AF51" s="16"/>
      <c r="AG51" s="12" t="s">
        <v>88</v>
      </c>
      <c r="AH51" s="13" t="s">
        <v>362</v>
      </c>
      <c r="AI51" s="24"/>
      <c r="AJ51" s="16"/>
      <c r="AK51" s="118"/>
      <c r="AL51" s="11"/>
      <c r="AM51" s="122">
        <v>1</v>
      </c>
      <c r="AN51" s="11"/>
    </row>
    <row r="52" spans="1:40" s="15" customFormat="1">
      <c r="A52" s="12" t="s">
        <v>97</v>
      </c>
      <c r="B52" s="87" t="s">
        <v>98</v>
      </c>
      <c r="C52" s="24">
        <v>-1</v>
      </c>
      <c r="D52" s="16"/>
      <c r="E52" s="118">
        <v>-1</v>
      </c>
      <c r="F52" s="16" t="s">
        <v>0</v>
      </c>
      <c r="G52" s="122">
        <f>SUM(G48:G51)</f>
        <v>1</v>
      </c>
      <c r="H52" s="16"/>
      <c r="I52" s="12" t="s">
        <v>97</v>
      </c>
      <c r="J52" s="13" t="s">
        <v>98</v>
      </c>
      <c r="K52" s="24">
        <v>-2</v>
      </c>
      <c r="L52" s="16"/>
      <c r="M52" s="118">
        <v>-1</v>
      </c>
      <c r="N52" s="16" t="s">
        <v>0</v>
      </c>
      <c r="O52" s="122">
        <v>1</v>
      </c>
      <c r="P52" s="122"/>
      <c r="Q52" s="12" t="s">
        <v>97</v>
      </c>
      <c r="R52" s="87" t="s">
        <v>98</v>
      </c>
      <c r="S52" s="24"/>
      <c r="T52" s="16"/>
      <c r="U52" s="118">
        <v>-2</v>
      </c>
      <c r="V52" s="16" t="s">
        <v>0</v>
      </c>
      <c r="W52" s="122">
        <f>SUM(W48:W51)</f>
        <v>2</v>
      </c>
      <c r="X52" s="16"/>
      <c r="Y52" s="12" t="s">
        <v>97</v>
      </c>
      <c r="Z52" s="87" t="s">
        <v>98</v>
      </c>
      <c r="AA52" s="24">
        <v>-2</v>
      </c>
      <c r="AB52" s="16"/>
      <c r="AC52" s="118">
        <v>-2</v>
      </c>
      <c r="AD52" s="16" t="s">
        <v>0</v>
      </c>
      <c r="AE52" s="122">
        <v>3</v>
      </c>
      <c r="AF52" s="16"/>
      <c r="AG52" s="12" t="s">
        <v>97</v>
      </c>
      <c r="AH52" s="13" t="s">
        <v>98</v>
      </c>
      <c r="AI52" s="24">
        <v>0</v>
      </c>
      <c r="AJ52" s="16"/>
      <c r="AK52" s="118"/>
      <c r="AL52" s="11"/>
      <c r="AM52" s="122">
        <v>3</v>
      </c>
      <c r="AN52" s="11"/>
    </row>
    <row r="53" spans="1:40" s="15" customFormat="1">
      <c r="A53" s="12"/>
      <c r="B53" s="13"/>
      <c r="C53" s="24" t="s">
        <v>0</v>
      </c>
      <c r="D53" s="16"/>
      <c r="E53" s="118"/>
      <c r="F53" s="16" t="s">
        <v>0</v>
      </c>
      <c r="G53" s="122" t="s">
        <v>0</v>
      </c>
      <c r="H53" s="16"/>
      <c r="I53" s="12"/>
      <c r="J53" s="13" t="s">
        <v>0</v>
      </c>
      <c r="K53" s="24"/>
      <c r="L53" s="16"/>
      <c r="M53" s="118"/>
      <c r="N53" s="16" t="s">
        <v>0</v>
      </c>
      <c r="O53" s="122" t="s">
        <v>0</v>
      </c>
      <c r="P53" s="122"/>
      <c r="Q53" s="12"/>
      <c r="R53" s="13"/>
      <c r="S53" s="24"/>
      <c r="T53" s="16"/>
      <c r="U53" s="118"/>
      <c r="V53" s="16"/>
      <c r="W53" s="122" t="s">
        <v>0</v>
      </c>
      <c r="X53" s="16"/>
      <c r="Y53" s="12"/>
      <c r="Z53" s="13"/>
      <c r="AA53" s="24"/>
      <c r="AB53" s="16"/>
      <c r="AC53" s="118"/>
      <c r="AD53" s="16" t="s">
        <v>0</v>
      </c>
      <c r="AE53" s="122" t="s">
        <v>0</v>
      </c>
      <c r="AF53" s="16"/>
      <c r="AG53" s="12"/>
      <c r="AH53" s="13" t="s">
        <v>0</v>
      </c>
      <c r="AI53" s="24"/>
      <c r="AJ53" s="16"/>
      <c r="AK53" s="118"/>
      <c r="AL53" s="11"/>
      <c r="AM53" s="122"/>
      <c r="AN53" s="11"/>
    </row>
    <row r="54" spans="1:40" s="15" customFormat="1">
      <c r="A54" s="31" t="s">
        <v>99</v>
      </c>
      <c r="B54" s="88" t="s">
        <v>100</v>
      </c>
      <c r="C54" s="27">
        <f>SUM(C30:C52)</f>
        <v>23</v>
      </c>
      <c r="D54" s="16"/>
      <c r="E54" s="118">
        <f>SUM(E30:E53)</f>
        <v>19</v>
      </c>
      <c r="F54" s="16" t="s">
        <v>0</v>
      </c>
      <c r="G54" s="122">
        <f>SUM(G29:G51)-G52</f>
        <v>28</v>
      </c>
      <c r="H54" s="16"/>
      <c r="I54" s="12" t="s">
        <v>99</v>
      </c>
      <c r="J54" s="13" t="s">
        <v>100</v>
      </c>
      <c r="K54" s="24">
        <f>SUM(K29:K53)</f>
        <v>20</v>
      </c>
      <c r="L54" s="16"/>
      <c r="M54" s="118">
        <f>SUM(M29:M52)</f>
        <v>21</v>
      </c>
      <c r="N54" s="16">
        <v>-1</v>
      </c>
      <c r="O54" s="122">
        <f>SUM(O29:O51)-O52</f>
        <v>26</v>
      </c>
      <c r="P54" s="122"/>
      <c r="Q54" s="12" t="s">
        <v>99</v>
      </c>
      <c r="R54" s="13" t="s">
        <v>100</v>
      </c>
      <c r="S54" s="24">
        <f>SUM(S29:S53)</f>
        <v>22</v>
      </c>
      <c r="T54" s="16"/>
      <c r="U54" s="118">
        <f>SUM(U29:U53)</f>
        <v>26</v>
      </c>
      <c r="V54" s="16"/>
      <c r="W54" s="122">
        <f>SUM(W29:W51)-W52</f>
        <v>30</v>
      </c>
      <c r="X54" s="16"/>
      <c r="Y54" s="12" t="s">
        <v>99</v>
      </c>
      <c r="Z54" s="13" t="s">
        <v>100</v>
      </c>
      <c r="AA54" s="24">
        <f>SUM(AA33:AA53)</f>
        <v>13</v>
      </c>
      <c r="AB54" s="16"/>
      <c r="AC54" s="118">
        <f>SUM(AC33:AC53)</f>
        <v>17</v>
      </c>
      <c r="AD54" s="16">
        <v>-1</v>
      </c>
      <c r="AE54" s="122">
        <f>SUM(AE29:AE51)-AE52</f>
        <v>30</v>
      </c>
      <c r="AF54" s="16"/>
      <c r="AG54" s="12" t="s">
        <v>99</v>
      </c>
      <c r="AH54" s="13" t="s">
        <v>100</v>
      </c>
      <c r="AI54" s="24">
        <f>SUM(AI29:AI53)</f>
        <v>14</v>
      </c>
      <c r="AJ54" s="16"/>
      <c r="AK54" s="118">
        <f>SUM(AK29:AK53)</f>
        <v>21</v>
      </c>
      <c r="AL54" s="11">
        <v>-1</v>
      </c>
      <c r="AM54" s="122">
        <f>SUM(AM29:AM51)-AM52</f>
        <v>30</v>
      </c>
      <c r="AN54" s="11"/>
    </row>
    <row r="55" spans="1:40" s="15" customFormat="1">
      <c r="A55" s="18" t="s">
        <v>0</v>
      </c>
      <c r="B55" s="11"/>
      <c r="C55" s="16"/>
      <c r="D55" s="16"/>
      <c r="E55" s="118"/>
      <c r="F55" s="16"/>
      <c r="G55" s="122"/>
      <c r="H55" s="16"/>
      <c r="I55" s="10"/>
      <c r="P55" s="122"/>
      <c r="Q55" s="10"/>
      <c r="R55" s="11"/>
      <c r="S55" s="16"/>
      <c r="T55" s="16"/>
      <c r="U55" s="118"/>
      <c r="V55" s="16"/>
      <c r="W55" s="122"/>
      <c r="X55" s="16"/>
      <c r="Y55" s="10"/>
      <c r="Z55" s="11"/>
      <c r="AA55" s="16"/>
      <c r="AB55" s="16"/>
      <c r="AC55" s="118"/>
      <c r="AD55" s="16"/>
      <c r="AE55" s="122"/>
      <c r="AF55" s="16"/>
      <c r="AG55" s="10"/>
      <c r="AH55" s="11"/>
      <c r="AI55" s="16"/>
      <c r="AJ55" s="16"/>
      <c r="AK55" s="118"/>
      <c r="AL55" s="11"/>
      <c r="AM55" s="131"/>
      <c r="AN55" s="11"/>
    </row>
    <row r="56" spans="1:40" s="15" customFormat="1">
      <c r="A56" s="10"/>
      <c r="B56" s="14" t="s">
        <v>192</v>
      </c>
      <c r="C56" s="16"/>
      <c r="D56" s="16"/>
      <c r="E56" s="118"/>
      <c r="F56" s="16"/>
      <c r="G56" s="122"/>
      <c r="H56" s="16"/>
      <c r="I56" s="10"/>
      <c r="J56" s="11"/>
      <c r="K56" s="16"/>
      <c r="L56" s="16"/>
      <c r="M56" s="118"/>
      <c r="N56" s="16"/>
      <c r="O56" s="122"/>
      <c r="P56" s="122"/>
      <c r="Q56" s="10"/>
      <c r="R56" s="11"/>
      <c r="S56" s="16"/>
      <c r="T56" s="16"/>
      <c r="U56" s="118"/>
      <c r="V56" s="16"/>
      <c r="W56" s="122"/>
      <c r="X56" s="16"/>
      <c r="Y56" s="10"/>
      <c r="Z56" s="11"/>
      <c r="AA56" s="16"/>
      <c r="AB56" s="16"/>
      <c r="AC56" s="118"/>
      <c r="AD56" s="16"/>
      <c r="AE56" s="122"/>
      <c r="AF56" s="16"/>
      <c r="AG56" s="10"/>
      <c r="AH56" s="11"/>
      <c r="AI56" s="16"/>
      <c r="AJ56" s="16"/>
      <c r="AK56" s="118"/>
      <c r="AL56" s="11"/>
      <c r="AM56" s="131"/>
      <c r="AN56" s="11"/>
    </row>
    <row r="57" spans="1:40" s="15" customFormat="1">
      <c r="A57" s="10"/>
      <c r="B57" s="32" t="s">
        <v>193</v>
      </c>
      <c r="C57" s="16"/>
      <c r="D57" s="16"/>
      <c r="E57" s="118"/>
      <c r="F57" s="16"/>
      <c r="G57" s="122"/>
      <c r="H57" s="16"/>
      <c r="I57" s="10"/>
      <c r="J57" s="11" t="s">
        <v>0</v>
      </c>
      <c r="K57" s="16"/>
      <c r="L57" s="16"/>
      <c r="M57" s="118"/>
      <c r="N57" s="16"/>
      <c r="O57" s="122"/>
      <c r="P57" s="122"/>
      <c r="Q57" s="10"/>
      <c r="R57" s="11"/>
      <c r="S57" s="16"/>
      <c r="T57" s="16"/>
      <c r="U57" s="118"/>
      <c r="V57" s="16"/>
      <c r="W57" s="122"/>
      <c r="X57" s="16"/>
      <c r="Y57" s="10"/>
      <c r="Z57" s="11"/>
      <c r="AA57" s="16"/>
      <c r="AB57" s="16"/>
      <c r="AC57" s="118"/>
      <c r="AD57" s="16"/>
      <c r="AE57" s="122"/>
      <c r="AF57" s="16"/>
      <c r="AG57" s="10"/>
      <c r="AH57" s="11"/>
      <c r="AI57" s="16"/>
      <c r="AJ57" s="16"/>
      <c r="AK57" s="118"/>
      <c r="AL57" s="11"/>
      <c r="AM57" s="131"/>
      <c r="AN57" s="11"/>
    </row>
    <row r="59" spans="1:40" s="15" customFormat="1">
      <c r="A59" s="10" t="s">
        <v>0</v>
      </c>
      <c r="B59" s="18"/>
      <c r="C59" s="16"/>
      <c r="D59" s="16"/>
      <c r="E59" s="118"/>
      <c r="F59" s="16"/>
      <c r="G59" s="122"/>
      <c r="H59" s="16"/>
      <c r="I59" s="10"/>
      <c r="J59" s="11"/>
      <c r="K59" s="16"/>
      <c r="L59" s="16"/>
      <c r="M59" s="118"/>
      <c r="N59" s="16"/>
      <c r="O59" s="122"/>
      <c r="P59" s="122"/>
      <c r="Q59" s="10"/>
      <c r="R59" s="11"/>
      <c r="S59" s="16"/>
      <c r="T59" s="16"/>
      <c r="U59" s="118"/>
      <c r="V59" s="16"/>
      <c r="W59" s="122"/>
      <c r="X59" s="16"/>
      <c r="Y59" s="10"/>
      <c r="Z59" s="11"/>
      <c r="AA59" s="16"/>
      <c r="AB59" s="16"/>
      <c r="AC59" s="118"/>
      <c r="AD59" s="16"/>
      <c r="AE59" s="122"/>
      <c r="AF59" s="16"/>
      <c r="AG59" s="10"/>
      <c r="AH59" s="11"/>
      <c r="AI59" s="16"/>
      <c r="AJ59" s="16"/>
      <c r="AK59" s="118"/>
      <c r="AL59" s="11"/>
      <c r="AM59" s="131"/>
      <c r="AN59" s="11"/>
    </row>
    <row r="60" spans="1:40">
      <c r="B60" s="113" t="s">
        <v>363</v>
      </c>
    </row>
  </sheetData>
  <sortState xmlns:xlrd2="http://schemas.microsoft.com/office/spreadsheetml/2017/richdata2" ref="J29:O44">
    <sortCondition ref="O29:O44"/>
  </sortState>
  <conditionalFormatting sqref="A29 C29:G29 A30:G30 A31 C31:G31 A32:G36 A37 C37:G37 A38:G54">
    <cfRule type="expression" dxfId="137" priority="7">
      <formula>MOD(ROW(),2)</formula>
    </cfRule>
  </conditionalFormatting>
  <conditionalFormatting sqref="A1:E1 G1">
    <cfRule type="expression" dxfId="136" priority="17">
      <formula>MOD(ROW(),2)=0</formula>
    </cfRule>
  </conditionalFormatting>
  <conditionalFormatting sqref="A2:G26 S3:W4 R5:W5 R7:W9 S10:W11 Y10:AE20 J11:J12 Q13:W26 Y21:Y22 AA21:AE22 I23:I24 K23:O24 Y23:AE26 I25:O26 R36 Q38:W49 Q50 S50:W50 Q51:W54">
    <cfRule type="expression" dxfId="135" priority="12">
      <formula>MOD(ROW(),2)</formula>
    </cfRule>
  </conditionalFormatting>
  <conditionalFormatting sqref="I2 K2:O2 I3:O10 I11 K11:O11">
    <cfRule type="expression" dxfId="134" priority="11">
      <formula>MOD(ROW(),2)</formula>
    </cfRule>
  </conditionalFormatting>
  <conditionalFormatting sqref="I29 K29:O29 I30:O34 I35 K35:O35 I36:O54">
    <cfRule type="expression" dxfId="133" priority="6">
      <formula>MOD(ROW(),2)</formula>
    </cfRule>
  </conditionalFormatting>
  <conditionalFormatting sqref="I1:M1 O1">
    <cfRule type="expression" dxfId="132" priority="16">
      <formula>MOD(ROW(),2)=0</formula>
    </cfRule>
  </conditionalFormatting>
  <conditionalFormatting sqref="I12:O22">
    <cfRule type="expression" dxfId="131" priority="2">
      <formula>MOD(ROW(),2)</formula>
    </cfRule>
  </conditionalFormatting>
  <conditionalFormatting sqref="Q1:U1 W1">
    <cfRule type="expression" dxfId="130" priority="15">
      <formula>MOD(ROW(),2)=0</formula>
    </cfRule>
  </conditionalFormatting>
  <conditionalFormatting sqref="Q2:W2 Q3:Q12 S6:W6">
    <cfRule type="expression" dxfId="129" priority="10">
      <formula>MOD(ROW(),2)</formula>
    </cfRule>
  </conditionalFormatting>
  <conditionalFormatting sqref="Q29:W32 Q33 S33:W33 Q34:W36 Q37 S37:W37">
    <cfRule type="expression" dxfId="128" priority="5">
      <formula>MOD(ROW(),2)</formula>
    </cfRule>
  </conditionalFormatting>
  <conditionalFormatting sqref="Y29:Y30 AA29:AE30 Y31:AE36 Y37 AA37:AE37 Y38:AE54">
    <cfRule type="expression" dxfId="127" priority="4">
      <formula>MOD(ROW(),2)</formula>
    </cfRule>
  </conditionalFormatting>
  <conditionalFormatting sqref="Y1:AC1 AE1">
    <cfRule type="expression" dxfId="126" priority="14">
      <formula>MOD(ROW(),2)=0</formula>
    </cfRule>
  </conditionalFormatting>
  <conditionalFormatting sqref="Y2:AE2 Y3 AA3:AE3 Y4:AE6 Y7 AA7:AE7 Y8:AE8 Y9 AA9:AE9">
    <cfRule type="expression" dxfId="125" priority="9">
      <formula>MOD(ROW(),2)</formula>
    </cfRule>
  </conditionalFormatting>
  <conditionalFormatting sqref="Z21">
    <cfRule type="expression" dxfId="124" priority="1">
      <formula>MOD(ROW(),2)</formula>
    </cfRule>
  </conditionalFormatting>
  <conditionalFormatting sqref="AG29 AI29:AM29 AG30:AM34 AG35 AI35:AM35 AG36:AM54">
    <cfRule type="expression" dxfId="123" priority="3">
      <formula>MOD(ROW(),2)</formula>
    </cfRule>
  </conditionalFormatting>
  <conditionalFormatting sqref="AG1:AK1 AM1">
    <cfRule type="expression" dxfId="122" priority="13">
      <formula>MOD(ROW(),2)=0</formula>
    </cfRule>
  </conditionalFormatting>
  <conditionalFormatting sqref="AG2:AM10 AG11 AI11:AM11 AG12:AM26">
    <cfRule type="expression" dxfId="121" priority="8">
      <formula>MOD(ROW(),2)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764F-312E-4274-9B78-D09A50459E64}">
  <sheetPr>
    <pageSetUpPr fitToPage="1"/>
  </sheetPr>
  <dimension ref="A1:AU58"/>
  <sheetViews>
    <sheetView showGridLines="0" topLeftCell="O1" zoomScaleNormal="100" workbookViewId="0">
      <selection activeCell="AM1" sqref="AM1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hidden="1" customWidth="1"/>
    <col min="6" max="6" width="7.7109375" style="16" hidden="1" customWidth="1"/>
    <col min="7" max="7" width="7.7109375" style="122" customWidth="1"/>
    <col min="8" max="8" width="3.7109375" style="16" customWidth="1"/>
    <col min="9" max="9" width="12" style="10" bestFit="1" customWidth="1"/>
    <col min="10" max="10" width="26" style="11" bestFit="1" customWidth="1"/>
    <col min="11" max="11" width="4.42578125" style="16" hidden="1" customWidth="1"/>
    <col min="12" max="12" width="2.28515625" style="16" hidden="1" customWidth="1"/>
    <col min="13" max="13" width="7.7109375" style="118" hidden="1" customWidth="1"/>
    <col min="14" max="14" width="7.7109375" style="16" hidden="1" customWidth="1"/>
    <col min="15" max="15" width="7.7109375" style="122" customWidth="1"/>
    <col min="16" max="16" width="3.7109375" style="122" customWidth="1"/>
    <col min="17" max="17" width="12" style="10" bestFit="1" customWidth="1"/>
    <col min="18" max="18" width="23.5703125" style="11" bestFit="1" customWidth="1"/>
    <col min="19" max="19" width="7.7109375" style="16" hidden="1" customWidth="1"/>
    <col min="20" max="20" width="2.28515625" style="16" hidden="1" customWidth="1"/>
    <col min="21" max="21" width="7.7109375" style="118" hidden="1" customWidth="1"/>
    <col min="22" max="22" width="7.7109375" style="16" hidden="1" customWidth="1"/>
    <col min="23" max="23" width="7.7109375" style="122" customWidth="1"/>
    <col min="24" max="24" width="3.7109375" style="16" customWidth="1"/>
    <col min="25" max="25" width="12" style="10" bestFit="1" customWidth="1"/>
    <col min="26" max="26" width="24" style="11" bestFit="1" customWidth="1"/>
    <col min="27" max="27" width="7.140625" style="16" hidden="1" customWidth="1"/>
    <col min="28" max="28" width="2.28515625" style="16" hidden="1" customWidth="1"/>
    <col min="29" max="29" width="7.140625" style="118" hidden="1" customWidth="1"/>
    <col min="30" max="30" width="7.140625" style="16" hidden="1" customWidth="1"/>
    <col min="31" max="31" width="7.140625" style="122" customWidth="1"/>
    <col min="32" max="32" width="3.7109375" style="16" customWidth="1"/>
    <col min="33" max="33" width="12" style="10" bestFit="1" customWidth="1"/>
    <col min="34" max="34" width="23.5703125" style="11" bestFit="1" customWidth="1"/>
    <col min="35" max="35" width="7.140625" style="16" hidden="1" customWidth="1"/>
    <col min="36" max="36" width="2.28515625" style="16" hidden="1" customWidth="1"/>
    <col min="37" max="37" width="7.140625" style="118" hidden="1" customWidth="1"/>
    <col min="38" max="38" width="0" style="11" hidden="1" customWidth="1"/>
    <col min="39" max="39" width="10" style="131" bestFit="1" customWidth="1"/>
    <col min="40" max="16384" width="9.140625" style="11"/>
  </cols>
  <sheetData>
    <row r="1" spans="1:45" s="43" customFormat="1" ht="18" thickBot="1">
      <c r="A1" s="96" t="s">
        <v>0</v>
      </c>
      <c r="B1" s="97" t="s">
        <v>1</v>
      </c>
      <c r="C1" s="98" t="s">
        <v>0</v>
      </c>
      <c r="D1" s="99"/>
      <c r="E1" s="119">
        <v>2019</v>
      </c>
      <c r="F1" s="99"/>
      <c r="G1" s="123">
        <v>2020</v>
      </c>
      <c r="H1" s="117"/>
      <c r="I1" s="97" t="s">
        <v>0</v>
      </c>
      <c r="J1" s="100" t="s">
        <v>2</v>
      </c>
      <c r="K1" s="98" t="s">
        <v>0</v>
      </c>
      <c r="L1" s="99"/>
      <c r="M1" s="119">
        <v>2019</v>
      </c>
      <c r="N1" s="99"/>
      <c r="O1" s="123">
        <v>2020</v>
      </c>
      <c r="P1" s="132"/>
      <c r="Q1" s="97" t="s">
        <v>0</v>
      </c>
      <c r="R1" s="100" t="s">
        <v>3</v>
      </c>
      <c r="S1" s="98" t="s">
        <v>0</v>
      </c>
      <c r="T1" s="99"/>
      <c r="U1" s="119">
        <v>2019</v>
      </c>
      <c r="V1" s="99"/>
      <c r="W1" s="123">
        <v>2020</v>
      </c>
      <c r="X1" s="117"/>
      <c r="Y1" s="96" t="s">
        <v>0</v>
      </c>
      <c r="Z1" s="101" t="s">
        <v>4</v>
      </c>
      <c r="AA1" s="98" t="s">
        <v>0</v>
      </c>
      <c r="AB1" s="99"/>
      <c r="AC1" s="119">
        <v>2019</v>
      </c>
      <c r="AD1" s="99"/>
      <c r="AE1" s="123">
        <v>2020</v>
      </c>
      <c r="AF1" s="117"/>
      <c r="AG1" s="97" t="s">
        <v>0</v>
      </c>
      <c r="AH1" s="100" t="s">
        <v>5</v>
      </c>
      <c r="AI1" s="98" t="s">
        <v>0</v>
      </c>
      <c r="AJ1" s="99"/>
      <c r="AK1" s="119">
        <v>2019</v>
      </c>
      <c r="AL1" s="99"/>
      <c r="AM1" s="123">
        <v>2020</v>
      </c>
      <c r="AN1" s="406"/>
      <c r="AO1" s="406"/>
      <c r="AP1" s="406"/>
      <c r="AQ1" s="406"/>
      <c r="AR1" s="406"/>
      <c r="AS1" s="406"/>
    </row>
    <row r="2" spans="1:45">
      <c r="A2" s="9">
        <v>1</v>
      </c>
      <c r="B2" s="104" t="s">
        <v>51</v>
      </c>
      <c r="C2" s="92">
        <v>1</v>
      </c>
      <c r="D2" s="93">
        <v>-1</v>
      </c>
      <c r="E2" s="120">
        <v>4</v>
      </c>
      <c r="F2" s="16">
        <v>-1</v>
      </c>
      <c r="G2" s="122">
        <f t="shared" ref="G2:G7" si="0">E2+F2</f>
        <v>3</v>
      </c>
      <c r="I2" s="9">
        <v>1</v>
      </c>
      <c r="J2" s="13" t="s">
        <v>27</v>
      </c>
      <c r="K2" s="16">
        <v>1</v>
      </c>
      <c r="L2" s="16">
        <v>-1</v>
      </c>
      <c r="M2" s="118">
        <v>4</v>
      </c>
      <c r="N2" s="16">
        <v>-1</v>
      </c>
      <c r="O2" s="122">
        <f t="shared" ref="O2:O8" si="1">M2+N2</f>
        <v>3</v>
      </c>
      <c r="Q2" s="9">
        <v>1</v>
      </c>
      <c r="R2" s="17" t="s">
        <v>23</v>
      </c>
      <c r="S2" s="92">
        <v>1</v>
      </c>
      <c r="T2" s="93">
        <v>-1</v>
      </c>
      <c r="U2" s="120">
        <v>3</v>
      </c>
      <c r="V2" s="16">
        <v>-1</v>
      </c>
      <c r="W2" s="122">
        <f>U2+V2</f>
        <v>2</v>
      </c>
      <c r="Y2" s="9">
        <v>1</v>
      </c>
      <c r="Z2" s="13" t="s">
        <v>96</v>
      </c>
      <c r="AA2" s="24">
        <v>1</v>
      </c>
      <c r="AB2" s="16">
        <v>-1</v>
      </c>
      <c r="AC2" s="118">
        <v>3</v>
      </c>
      <c r="AD2" s="16">
        <v>-1</v>
      </c>
      <c r="AE2" s="122">
        <f t="shared" ref="AE2:AE8" si="2">SUM(AC2+AD2)</f>
        <v>2</v>
      </c>
      <c r="AG2" s="9">
        <v>1</v>
      </c>
      <c r="AH2" s="13" t="s">
        <v>74</v>
      </c>
      <c r="AI2" s="24">
        <v>5</v>
      </c>
      <c r="AJ2" s="16">
        <v>-1</v>
      </c>
      <c r="AK2" s="118">
        <f>AI2+AJ2</f>
        <v>4</v>
      </c>
      <c r="AL2" s="11">
        <v>-1</v>
      </c>
      <c r="AM2" s="122">
        <f>SUM(AK2+AL2)</f>
        <v>3</v>
      </c>
    </row>
    <row r="3" spans="1:45">
      <c r="A3" s="12">
        <v>2</v>
      </c>
      <c r="B3" s="13" t="s">
        <v>11</v>
      </c>
      <c r="C3" s="24">
        <v>1</v>
      </c>
      <c r="D3" s="16">
        <v>-1</v>
      </c>
      <c r="E3" s="118">
        <v>3</v>
      </c>
      <c r="F3" s="16">
        <v>-1</v>
      </c>
      <c r="G3" s="122">
        <f t="shared" si="0"/>
        <v>2</v>
      </c>
      <c r="I3" s="12">
        <v>2</v>
      </c>
      <c r="J3" s="87" t="s">
        <v>32</v>
      </c>
      <c r="K3" s="25">
        <v>1</v>
      </c>
      <c r="L3" s="16">
        <v>-1</v>
      </c>
      <c r="M3" s="118">
        <v>3</v>
      </c>
      <c r="N3" s="16">
        <v>-1</v>
      </c>
      <c r="O3" s="122">
        <f t="shared" si="1"/>
        <v>2</v>
      </c>
      <c r="Q3" s="12">
        <v>2</v>
      </c>
      <c r="R3" s="13" t="s">
        <v>91</v>
      </c>
      <c r="S3" s="25">
        <v>5</v>
      </c>
      <c r="T3" s="15">
        <v>-1</v>
      </c>
      <c r="U3" s="118">
        <v>3</v>
      </c>
      <c r="V3" s="16">
        <v>-1</v>
      </c>
      <c r="W3" s="122">
        <f>U3+V3</f>
        <v>2</v>
      </c>
      <c r="Y3" s="12">
        <v>2</v>
      </c>
      <c r="Z3" s="13" t="s">
        <v>24</v>
      </c>
      <c r="AA3" s="24">
        <v>1</v>
      </c>
      <c r="AB3" s="16">
        <v>-1</v>
      </c>
      <c r="AC3" s="118">
        <v>3</v>
      </c>
      <c r="AD3" s="16">
        <v>-1</v>
      </c>
      <c r="AE3" s="122">
        <f t="shared" si="2"/>
        <v>2</v>
      </c>
      <c r="AG3" s="12">
        <v>2</v>
      </c>
      <c r="AH3" s="13" t="s">
        <v>50</v>
      </c>
      <c r="AI3" s="30">
        <v>4</v>
      </c>
      <c r="AJ3" s="16">
        <v>-1</v>
      </c>
      <c r="AK3" s="118">
        <v>3</v>
      </c>
      <c r="AL3" s="11">
        <v>-1</v>
      </c>
      <c r="AM3" s="122">
        <f>SUM(AK3+AL3)</f>
        <v>2</v>
      </c>
    </row>
    <row r="4" spans="1:45" ht="16.5" thickBot="1">
      <c r="A4" s="12">
        <v>3</v>
      </c>
      <c r="B4" s="13" t="s">
        <v>66</v>
      </c>
      <c r="C4" s="24">
        <v>1</v>
      </c>
      <c r="D4" s="16">
        <v>-1</v>
      </c>
      <c r="E4" s="118">
        <v>3</v>
      </c>
      <c r="F4" s="16">
        <v>-1</v>
      </c>
      <c r="G4" s="122">
        <f t="shared" si="0"/>
        <v>2</v>
      </c>
      <c r="I4" s="12">
        <v>3</v>
      </c>
      <c r="J4" s="13" t="s">
        <v>72</v>
      </c>
      <c r="K4" s="25">
        <v>1</v>
      </c>
      <c r="L4" s="16">
        <v>-1</v>
      </c>
      <c r="M4" s="118">
        <v>3</v>
      </c>
      <c r="N4" s="16">
        <v>-1</v>
      </c>
      <c r="O4" s="122">
        <f t="shared" si="1"/>
        <v>2</v>
      </c>
      <c r="Q4" s="12">
        <v>3</v>
      </c>
      <c r="R4" s="13" t="s">
        <v>95</v>
      </c>
      <c r="S4" s="24">
        <v>1</v>
      </c>
      <c r="T4" s="16">
        <v>-1</v>
      </c>
      <c r="U4" s="118">
        <v>2</v>
      </c>
      <c r="V4" s="16">
        <v>-1</v>
      </c>
      <c r="W4" s="122">
        <f>U4+V4</f>
        <v>1</v>
      </c>
      <c r="Y4" s="12">
        <v>3</v>
      </c>
      <c r="Z4" s="14" t="s">
        <v>44</v>
      </c>
      <c r="AA4" s="24">
        <v>4</v>
      </c>
      <c r="AB4" s="16">
        <v>-1</v>
      </c>
      <c r="AC4" s="118">
        <f>AA4+AB4</f>
        <v>3</v>
      </c>
      <c r="AD4" s="16">
        <v>-1</v>
      </c>
      <c r="AE4" s="122">
        <f t="shared" si="2"/>
        <v>2</v>
      </c>
      <c r="AG4" s="12">
        <v>3</v>
      </c>
      <c r="AH4" s="13" t="s">
        <v>70</v>
      </c>
      <c r="AI4" s="24">
        <v>1</v>
      </c>
      <c r="AJ4" s="16">
        <v>-1</v>
      </c>
      <c r="AK4" s="118">
        <v>3</v>
      </c>
      <c r="AL4" s="11">
        <v>-1</v>
      </c>
      <c r="AM4" s="122">
        <f>SUM(AK4+AL4)</f>
        <v>2</v>
      </c>
    </row>
    <row r="5" spans="1:45">
      <c r="A5" s="9">
        <v>4</v>
      </c>
      <c r="B5" s="13" t="s">
        <v>16</v>
      </c>
      <c r="C5" s="24">
        <v>2</v>
      </c>
      <c r="D5" s="16">
        <v>-1</v>
      </c>
      <c r="E5" s="118">
        <v>2</v>
      </c>
      <c r="F5" s="16">
        <v>-1</v>
      </c>
      <c r="G5" s="122">
        <f t="shared" si="0"/>
        <v>1</v>
      </c>
      <c r="I5" s="21">
        <v>4</v>
      </c>
      <c r="J5" s="13" t="s">
        <v>94</v>
      </c>
      <c r="K5" s="24">
        <v>3</v>
      </c>
      <c r="L5" s="16">
        <v>-1</v>
      </c>
      <c r="M5" s="118">
        <v>3</v>
      </c>
      <c r="N5" s="16">
        <v>-1</v>
      </c>
      <c r="O5" s="122">
        <f t="shared" si="1"/>
        <v>2</v>
      </c>
      <c r="Q5" s="9">
        <v>4</v>
      </c>
      <c r="R5" s="13" t="s">
        <v>28</v>
      </c>
      <c r="S5" s="25">
        <v>2</v>
      </c>
      <c r="T5" s="16">
        <v>-1</v>
      </c>
      <c r="U5" s="118">
        <v>2</v>
      </c>
      <c r="V5" s="16">
        <v>-1</v>
      </c>
      <c r="W5" s="122">
        <f>U5+V5</f>
        <v>1</v>
      </c>
      <c r="Y5" s="9">
        <v>4</v>
      </c>
      <c r="Z5" s="83" t="s">
        <v>39</v>
      </c>
      <c r="AA5" s="24">
        <v>1</v>
      </c>
      <c r="AB5" s="16">
        <v>-1</v>
      </c>
      <c r="AC5" s="118">
        <v>2</v>
      </c>
      <c r="AD5" s="16">
        <v>-1</v>
      </c>
      <c r="AE5" s="122">
        <f t="shared" si="2"/>
        <v>1</v>
      </c>
      <c r="AG5" s="9">
        <v>4</v>
      </c>
      <c r="AH5" s="13" t="s">
        <v>20</v>
      </c>
      <c r="AI5" s="24">
        <v>1</v>
      </c>
      <c r="AJ5" s="16">
        <v>-1</v>
      </c>
      <c r="AK5" s="118">
        <v>3</v>
      </c>
      <c r="AL5" s="11">
        <v>-1</v>
      </c>
      <c r="AM5" s="122">
        <f t="shared" ref="AM5:AM33" si="3">SUM(AK5+AL5)</f>
        <v>2</v>
      </c>
    </row>
    <row r="6" spans="1:45">
      <c r="A6" s="12">
        <v>5</v>
      </c>
      <c r="B6" s="13" t="s">
        <v>21</v>
      </c>
      <c r="C6" s="25">
        <v>3</v>
      </c>
      <c r="D6" s="16">
        <v>-1</v>
      </c>
      <c r="E6" s="118">
        <f>C6+D6</f>
        <v>2</v>
      </c>
      <c r="F6" s="16">
        <v>-1</v>
      </c>
      <c r="G6" s="122">
        <f t="shared" si="0"/>
        <v>1</v>
      </c>
      <c r="I6" s="22">
        <v>5</v>
      </c>
      <c r="J6" s="86" t="s">
        <v>17</v>
      </c>
      <c r="K6" s="25">
        <v>1</v>
      </c>
      <c r="L6" s="16">
        <v>-1</v>
      </c>
      <c r="M6" s="118">
        <v>2</v>
      </c>
      <c r="N6" s="16">
        <v>-1</v>
      </c>
      <c r="O6" s="122">
        <f t="shared" si="1"/>
        <v>1</v>
      </c>
      <c r="Q6" s="12">
        <v>5</v>
      </c>
      <c r="R6" s="111" t="s">
        <v>195</v>
      </c>
      <c r="S6" s="24">
        <v>2</v>
      </c>
      <c r="T6" s="16">
        <v>-1</v>
      </c>
      <c r="U6" s="118">
        <f>S6+T6</f>
        <v>1</v>
      </c>
      <c r="V6" s="16">
        <v>-1</v>
      </c>
      <c r="W6" s="122">
        <v>1</v>
      </c>
      <c r="Y6" s="12">
        <v>5</v>
      </c>
      <c r="Z6" s="13" t="s">
        <v>54</v>
      </c>
      <c r="AA6" s="24">
        <v>1</v>
      </c>
      <c r="AB6" s="16">
        <v>-1</v>
      </c>
      <c r="AC6" s="118">
        <v>2</v>
      </c>
      <c r="AD6" s="16">
        <v>-1</v>
      </c>
      <c r="AE6" s="122">
        <f t="shared" si="2"/>
        <v>1</v>
      </c>
      <c r="AG6" s="12">
        <v>5</v>
      </c>
      <c r="AH6" s="13" t="s">
        <v>25</v>
      </c>
      <c r="AI6" s="30">
        <v>1</v>
      </c>
      <c r="AJ6" s="16">
        <v>-1</v>
      </c>
      <c r="AK6" s="118">
        <v>3</v>
      </c>
      <c r="AL6" s="11">
        <v>-1</v>
      </c>
      <c r="AM6" s="122">
        <f t="shared" si="3"/>
        <v>2</v>
      </c>
    </row>
    <row r="7" spans="1:45" ht="16.5" thickBot="1">
      <c r="A7" s="12">
        <v>6</v>
      </c>
      <c r="B7" s="13" t="s">
        <v>31</v>
      </c>
      <c r="C7" s="25">
        <v>3</v>
      </c>
      <c r="D7" s="16">
        <v>-1</v>
      </c>
      <c r="E7" s="118">
        <v>2</v>
      </c>
      <c r="F7" s="16">
        <v>-1</v>
      </c>
      <c r="G7" s="122">
        <f t="shared" si="0"/>
        <v>1</v>
      </c>
      <c r="I7" s="12">
        <v>6</v>
      </c>
      <c r="J7" s="13" t="s">
        <v>47</v>
      </c>
      <c r="K7" s="25">
        <v>3</v>
      </c>
      <c r="L7" s="16">
        <v>-1</v>
      </c>
      <c r="M7" s="118">
        <f>K7+L7</f>
        <v>2</v>
      </c>
      <c r="N7" s="16">
        <v>-1</v>
      </c>
      <c r="O7" s="122">
        <f t="shared" si="1"/>
        <v>1</v>
      </c>
      <c r="Q7" s="12">
        <v>6</v>
      </c>
      <c r="R7" s="13" t="s">
        <v>38</v>
      </c>
      <c r="S7" s="25">
        <v>1</v>
      </c>
      <c r="T7" s="16">
        <v>-1</v>
      </c>
      <c r="U7" s="118">
        <v>2</v>
      </c>
      <c r="V7" s="16">
        <v>-1</v>
      </c>
      <c r="W7" s="122">
        <f>U7+V7</f>
        <v>1</v>
      </c>
      <c r="Y7" s="12">
        <v>6</v>
      </c>
      <c r="Z7" s="17" t="s">
        <v>59</v>
      </c>
      <c r="AA7" s="94">
        <v>1</v>
      </c>
      <c r="AB7" s="93">
        <v>-1</v>
      </c>
      <c r="AC7" s="120">
        <v>2</v>
      </c>
      <c r="AD7" s="16">
        <v>-1</v>
      </c>
      <c r="AE7" s="122">
        <f t="shared" si="2"/>
        <v>1</v>
      </c>
      <c r="AG7" s="12">
        <v>6</v>
      </c>
      <c r="AH7" s="13" t="s">
        <v>30</v>
      </c>
      <c r="AI7" s="24">
        <v>2</v>
      </c>
      <c r="AJ7" s="16">
        <v>-1</v>
      </c>
      <c r="AK7" s="118">
        <v>2</v>
      </c>
      <c r="AL7" s="11">
        <v>-1</v>
      </c>
      <c r="AM7" s="122">
        <f t="shared" si="3"/>
        <v>1</v>
      </c>
    </row>
    <row r="8" spans="1:45">
      <c r="A8" s="9">
        <v>7</v>
      </c>
      <c r="B8" s="111" t="s">
        <v>196</v>
      </c>
      <c r="C8" s="25">
        <v>4</v>
      </c>
      <c r="D8" s="16">
        <v>-1</v>
      </c>
      <c r="E8" s="118">
        <v>1</v>
      </c>
      <c r="F8" s="16">
        <v>-1</v>
      </c>
      <c r="G8" s="122">
        <v>1</v>
      </c>
      <c r="I8" s="9">
        <v>7</v>
      </c>
      <c r="J8" s="17" t="s">
        <v>57</v>
      </c>
      <c r="K8" s="92">
        <v>1</v>
      </c>
      <c r="L8" s="93">
        <v>-1</v>
      </c>
      <c r="M8" s="120">
        <v>2</v>
      </c>
      <c r="N8" s="16">
        <v>-1</v>
      </c>
      <c r="O8" s="122">
        <f t="shared" si="1"/>
        <v>1</v>
      </c>
      <c r="Q8" s="9">
        <v>7</v>
      </c>
      <c r="R8" s="13" t="s">
        <v>63</v>
      </c>
      <c r="S8" s="25">
        <v>1</v>
      </c>
      <c r="T8" s="16">
        <v>-1</v>
      </c>
      <c r="U8" s="118">
        <v>2</v>
      </c>
      <c r="V8" s="16">
        <v>-1</v>
      </c>
      <c r="W8" s="122">
        <f>U8+V8</f>
        <v>1</v>
      </c>
      <c r="Y8" s="9">
        <v>7</v>
      </c>
      <c r="Z8" s="13" t="s">
        <v>64</v>
      </c>
      <c r="AA8" s="24">
        <v>3</v>
      </c>
      <c r="AB8" s="16">
        <v>-1</v>
      </c>
      <c r="AC8" s="118">
        <f>AA8+AB8</f>
        <v>2</v>
      </c>
      <c r="AD8" s="16">
        <v>-1</v>
      </c>
      <c r="AE8" s="122">
        <f t="shared" si="2"/>
        <v>1</v>
      </c>
      <c r="AG8" s="9">
        <v>7</v>
      </c>
      <c r="AH8" s="111" t="s">
        <v>197</v>
      </c>
      <c r="AI8" s="30">
        <v>2</v>
      </c>
      <c r="AJ8" s="16">
        <v>-1</v>
      </c>
      <c r="AK8" s="118">
        <f>SUM(AI8+AJ8)</f>
        <v>1</v>
      </c>
      <c r="AL8" s="11">
        <v>-1</v>
      </c>
      <c r="AM8" s="122">
        <v>1</v>
      </c>
    </row>
    <row r="9" spans="1:45">
      <c r="A9" s="12">
        <v>8</v>
      </c>
      <c r="B9" s="11" t="s">
        <v>41</v>
      </c>
      <c r="C9" s="24">
        <v>1</v>
      </c>
      <c r="D9" s="16">
        <v>-1</v>
      </c>
      <c r="E9" s="118">
        <v>2</v>
      </c>
      <c r="F9" s="16">
        <v>-1</v>
      </c>
      <c r="G9" s="122">
        <f>E9+F9</f>
        <v>1</v>
      </c>
      <c r="I9" s="12">
        <v>8</v>
      </c>
      <c r="J9" s="13" t="s">
        <v>90</v>
      </c>
      <c r="K9" s="92"/>
      <c r="L9" s="93"/>
      <c r="M9" s="120">
        <v>2</v>
      </c>
      <c r="O9" s="122">
        <v>1</v>
      </c>
      <c r="Q9" s="12">
        <v>8</v>
      </c>
      <c r="R9" s="13" t="s">
        <v>48</v>
      </c>
      <c r="S9" s="24">
        <v>2</v>
      </c>
      <c r="T9" s="16">
        <v>-1</v>
      </c>
      <c r="U9" s="118">
        <v>2</v>
      </c>
      <c r="V9" s="16">
        <v>-1</v>
      </c>
      <c r="W9" s="122">
        <f>U9+V9</f>
        <v>1</v>
      </c>
      <c r="Y9" s="12">
        <v>8</v>
      </c>
      <c r="Z9" s="111" t="s">
        <v>198</v>
      </c>
      <c r="AA9" s="24">
        <v>2</v>
      </c>
      <c r="AB9" s="15">
        <v>-1</v>
      </c>
      <c r="AC9" s="118">
        <v>1</v>
      </c>
      <c r="AD9" s="16">
        <v>-1</v>
      </c>
      <c r="AE9" s="122">
        <v>1</v>
      </c>
      <c r="AG9" s="12">
        <v>8</v>
      </c>
      <c r="AH9" s="13" t="s">
        <v>55</v>
      </c>
      <c r="AI9" s="30">
        <v>3</v>
      </c>
      <c r="AJ9" s="16">
        <v>-1</v>
      </c>
      <c r="AK9" s="118">
        <f>AI9+AJ9</f>
        <v>2</v>
      </c>
      <c r="AL9" s="11">
        <v>-1</v>
      </c>
      <c r="AM9" s="122">
        <f>SUM(AK9+AL9)</f>
        <v>1</v>
      </c>
    </row>
    <row r="10" spans="1:45" ht="16.5" thickBot="1">
      <c r="A10" s="12">
        <v>9</v>
      </c>
      <c r="B10" s="13" t="s">
        <v>46</v>
      </c>
      <c r="C10" s="25">
        <v>1</v>
      </c>
      <c r="D10" s="16">
        <v>-1</v>
      </c>
      <c r="E10" s="118">
        <v>2</v>
      </c>
      <c r="F10" s="16">
        <v>-1</v>
      </c>
      <c r="G10" s="122">
        <f>E10+F10</f>
        <v>1</v>
      </c>
      <c r="I10" s="12">
        <v>9</v>
      </c>
      <c r="J10" s="14" t="s">
        <v>111</v>
      </c>
      <c r="K10" s="25">
        <v>2</v>
      </c>
      <c r="L10" s="16">
        <v>-1</v>
      </c>
      <c r="M10" s="118">
        <v>1</v>
      </c>
      <c r="N10" s="16">
        <v>-1</v>
      </c>
      <c r="O10" s="122">
        <v>2</v>
      </c>
      <c r="Q10" s="12">
        <v>9</v>
      </c>
      <c r="R10" s="13" t="s">
        <v>68</v>
      </c>
      <c r="S10" s="24">
        <v>1</v>
      </c>
      <c r="T10" s="16">
        <v>-1</v>
      </c>
      <c r="U10" s="118">
        <v>2</v>
      </c>
      <c r="V10" s="16">
        <v>-1</v>
      </c>
      <c r="W10" s="122">
        <f>U10+V10</f>
        <v>1</v>
      </c>
      <c r="Y10" s="12">
        <v>9</v>
      </c>
      <c r="Z10" s="145" t="s">
        <v>199</v>
      </c>
      <c r="AA10" s="24">
        <v>2</v>
      </c>
      <c r="AB10" s="16">
        <v>-1</v>
      </c>
      <c r="AC10" s="118">
        <f>AA10+AB10</f>
        <v>1</v>
      </c>
      <c r="AD10" s="16">
        <v>-1</v>
      </c>
      <c r="AE10" s="122">
        <v>1</v>
      </c>
      <c r="AG10" s="12">
        <v>9</v>
      </c>
      <c r="AH10" s="13" t="s">
        <v>65</v>
      </c>
      <c r="AI10" s="93">
        <v>1</v>
      </c>
      <c r="AJ10" s="93">
        <v>-1</v>
      </c>
      <c r="AK10" s="120">
        <v>2</v>
      </c>
      <c r="AL10" s="11">
        <v>-1</v>
      </c>
      <c r="AM10" s="122">
        <f>SUM(AK10+AL10)</f>
        <v>1</v>
      </c>
    </row>
    <row r="11" spans="1:45">
      <c r="A11" s="9">
        <v>10</v>
      </c>
      <c r="B11" s="112" t="s">
        <v>89</v>
      </c>
      <c r="C11" s="26">
        <v>2</v>
      </c>
      <c r="D11" s="15">
        <v>-1</v>
      </c>
      <c r="E11" s="118">
        <v>2</v>
      </c>
      <c r="F11" s="16">
        <v>-1</v>
      </c>
      <c r="G11" s="122">
        <f>E11+F11</f>
        <v>1</v>
      </c>
      <c r="I11" s="9">
        <v>10</v>
      </c>
      <c r="J11" s="145" t="s">
        <v>200</v>
      </c>
      <c r="K11" s="25">
        <v>4</v>
      </c>
      <c r="L11" s="16">
        <v>-1</v>
      </c>
      <c r="M11" s="118">
        <v>1</v>
      </c>
      <c r="N11" s="16">
        <v>-1</v>
      </c>
      <c r="O11" s="122">
        <v>1</v>
      </c>
      <c r="Q11" s="9">
        <v>10</v>
      </c>
      <c r="R11" s="145" t="s">
        <v>201</v>
      </c>
      <c r="S11" s="24">
        <v>2</v>
      </c>
      <c r="T11" s="16">
        <v>-1</v>
      </c>
      <c r="U11" s="118">
        <f>S11+T11</f>
        <v>1</v>
      </c>
      <c r="V11" s="16">
        <v>-1</v>
      </c>
      <c r="W11" s="122">
        <v>1</v>
      </c>
      <c r="Y11" s="9">
        <v>10</v>
      </c>
      <c r="AE11" s="122">
        <v>1</v>
      </c>
      <c r="AG11" s="9">
        <v>10</v>
      </c>
      <c r="AH11" s="145" t="s">
        <v>203</v>
      </c>
      <c r="AI11" s="24">
        <v>2</v>
      </c>
      <c r="AJ11" s="16">
        <v>-1</v>
      </c>
      <c r="AK11" s="118">
        <f>AI11+AJ11</f>
        <v>1</v>
      </c>
      <c r="AL11" s="11">
        <v>-1</v>
      </c>
      <c r="AM11" s="122">
        <v>1</v>
      </c>
    </row>
    <row r="12" spans="1:45">
      <c r="A12" s="12">
        <v>11</v>
      </c>
      <c r="B12" s="145" t="s">
        <v>204</v>
      </c>
      <c r="C12" s="24">
        <v>2</v>
      </c>
      <c r="D12" s="16">
        <v>-1</v>
      </c>
      <c r="E12" s="118">
        <f>C12+D12</f>
        <v>1</v>
      </c>
      <c r="F12" s="16">
        <v>-1</v>
      </c>
      <c r="G12" s="122">
        <v>1</v>
      </c>
      <c r="I12" s="12">
        <v>11</v>
      </c>
      <c r="O12" s="122">
        <v>1</v>
      </c>
      <c r="Q12" s="12">
        <v>11</v>
      </c>
      <c r="W12" s="122">
        <v>1</v>
      </c>
      <c r="Y12" s="12">
        <v>11</v>
      </c>
      <c r="AE12" s="122">
        <v>1</v>
      </c>
      <c r="AG12" s="12">
        <v>11</v>
      </c>
      <c r="AH12" s="11" t="s">
        <v>364</v>
      </c>
      <c r="AM12" s="131">
        <v>3</v>
      </c>
    </row>
    <row r="13" spans="1:45" ht="16.5" thickBot="1">
      <c r="A13" s="12">
        <v>12</v>
      </c>
      <c r="B13" s="11" t="s">
        <v>0</v>
      </c>
      <c r="C13" s="24">
        <v>2</v>
      </c>
      <c r="D13" s="16">
        <v>-1</v>
      </c>
      <c r="E13" s="118" t="s">
        <v>0</v>
      </c>
      <c r="F13" s="16">
        <v>-1</v>
      </c>
      <c r="G13" s="122">
        <v>1</v>
      </c>
      <c r="I13" s="12">
        <v>12</v>
      </c>
      <c r="O13" s="122">
        <v>1</v>
      </c>
      <c r="Q13" s="12">
        <v>12</v>
      </c>
      <c r="W13" s="122">
        <v>1</v>
      </c>
      <c r="Y13" s="12">
        <v>12</v>
      </c>
      <c r="AE13" s="122">
        <v>1</v>
      </c>
      <c r="AG13" s="12">
        <v>12</v>
      </c>
      <c r="AM13" s="131">
        <v>1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11" t="s">
        <v>0</v>
      </c>
    </row>
    <row r="14" spans="1:45">
      <c r="A14" s="9">
        <v>13</v>
      </c>
      <c r="G14" s="122">
        <v>1</v>
      </c>
      <c r="I14" s="9">
        <v>13</v>
      </c>
      <c r="O14" s="122">
        <v>1</v>
      </c>
      <c r="Q14" s="9">
        <v>13</v>
      </c>
      <c r="W14" s="122">
        <v>1</v>
      </c>
      <c r="Y14" s="9">
        <v>13</v>
      </c>
      <c r="Z14" s="13" t="s">
        <v>0</v>
      </c>
      <c r="AA14" s="24">
        <v>2</v>
      </c>
      <c r="AB14" s="16">
        <v>-1</v>
      </c>
      <c r="AC14" s="118">
        <v>1</v>
      </c>
      <c r="AD14" s="16">
        <v>-1</v>
      </c>
      <c r="AE14" s="122">
        <v>1</v>
      </c>
      <c r="AG14" s="9">
        <v>13</v>
      </c>
      <c r="AM14" s="131">
        <v>1</v>
      </c>
    </row>
    <row r="15" spans="1:45">
      <c r="A15" s="12">
        <v>14</v>
      </c>
      <c r="G15" s="122">
        <v>1</v>
      </c>
      <c r="I15" s="12">
        <v>14</v>
      </c>
      <c r="J15" s="11" t="s">
        <v>0</v>
      </c>
      <c r="K15" s="25">
        <v>2</v>
      </c>
      <c r="L15" s="16">
        <v>-1</v>
      </c>
      <c r="M15" s="118" t="s">
        <v>0</v>
      </c>
      <c r="N15" s="16">
        <v>-1</v>
      </c>
      <c r="O15" s="122">
        <v>1</v>
      </c>
      <c r="Q15" s="12">
        <v>14</v>
      </c>
      <c r="R15" s="13" t="s">
        <v>0</v>
      </c>
      <c r="S15" s="25">
        <v>1</v>
      </c>
      <c r="T15" s="16">
        <v>-1</v>
      </c>
      <c r="U15" s="118" t="s">
        <v>0</v>
      </c>
      <c r="V15" s="16" t="s">
        <v>0</v>
      </c>
      <c r="W15" s="122">
        <v>1</v>
      </c>
      <c r="Y15" s="12">
        <v>14</v>
      </c>
      <c r="Z15" s="13" t="s">
        <v>0</v>
      </c>
      <c r="AA15" s="24">
        <v>2</v>
      </c>
      <c r="AB15" s="16">
        <v>-1</v>
      </c>
      <c r="AC15" s="118">
        <f t="shared" ref="AC15" si="4">AA15+AB15</f>
        <v>1</v>
      </c>
      <c r="AD15" s="16">
        <v>-1</v>
      </c>
      <c r="AE15" s="122">
        <v>1</v>
      </c>
      <c r="AG15" s="12">
        <v>14</v>
      </c>
      <c r="AM15" s="131">
        <v>1</v>
      </c>
    </row>
    <row r="16" spans="1:45" ht="16.5" thickBot="1">
      <c r="A16" s="12">
        <v>15</v>
      </c>
      <c r="B16" s="13" t="s">
        <v>0</v>
      </c>
      <c r="C16" s="24">
        <v>2</v>
      </c>
      <c r="D16" s="16">
        <v>-1</v>
      </c>
      <c r="E16" s="118" t="s">
        <v>0</v>
      </c>
      <c r="F16" s="16">
        <v>-1</v>
      </c>
      <c r="G16" s="122">
        <v>1</v>
      </c>
      <c r="I16" s="12">
        <v>15</v>
      </c>
      <c r="J16" s="13" t="s">
        <v>0</v>
      </c>
      <c r="K16" s="25">
        <v>2</v>
      </c>
      <c r="L16" s="16">
        <v>-1</v>
      </c>
      <c r="M16" s="118" t="s">
        <v>0</v>
      </c>
      <c r="N16" s="16">
        <v>-1</v>
      </c>
      <c r="O16" s="122">
        <v>1</v>
      </c>
      <c r="Q16" s="12">
        <v>15</v>
      </c>
      <c r="R16" s="13" t="s">
        <v>0</v>
      </c>
      <c r="S16" s="25">
        <v>1</v>
      </c>
      <c r="T16" s="16">
        <v>-1</v>
      </c>
      <c r="U16" s="118">
        <v>1</v>
      </c>
      <c r="V16" s="16">
        <v>-1</v>
      </c>
      <c r="W16" s="122">
        <v>1</v>
      </c>
      <c r="Y16" s="12">
        <v>15</v>
      </c>
      <c r="Z16" s="13" t="s">
        <v>0</v>
      </c>
      <c r="AA16" s="24">
        <v>1</v>
      </c>
      <c r="AB16" s="16">
        <v>-1</v>
      </c>
      <c r="AC16" s="118">
        <v>1</v>
      </c>
      <c r="AD16" s="16">
        <v>-1</v>
      </c>
      <c r="AE16" s="122">
        <v>1</v>
      </c>
      <c r="AG16" s="12">
        <v>15</v>
      </c>
      <c r="AH16" s="13" t="s">
        <v>0</v>
      </c>
      <c r="AI16" s="24">
        <v>1</v>
      </c>
      <c r="AJ16" s="16">
        <v>-1</v>
      </c>
      <c r="AK16" s="118">
        <v>1</v>
      </c>
      <c r="AL16" s="11">
        <v>-1</v>
      </c>
      <c r="AM16" s="122">
        <v>1</v>
      </c>
    </row>
    <row r="17" spans="1:39">
      <c r="A17" s="9">
        <v>16</v>
      </c>
      <c r="B17" s="13" t="s">
        <v>0</v>
      </c>
      <c r="C17" s="24">
        <v>1</v>
      </c>
      <c r="D17" s="16">
        <v>-1</v>
      </c>
      <c r="E17" s="118" t="s">
        <v>0</v>
      </c>
      <c r="F17" s="16">
        <v>-1</v>
      </c>
      <c r="G17" s="122" t="s">
        <v>365</v>
      </c>
      <c r="I17" s="9">
        <v>16</v>
      </c>
      <c r="O17" s="122" t="s">
        <v>365</v>
      </c>
      <c r="Q17" s="9">
        <v>16</v>
      </c>
      <c r="R17" s="13" t="s">
        <v>0</v>
      </c>
      <c r="S17" s="16">
        <v>2</v>
      </c>
      <c r="T17" s="16">
        <v>-1</v>
      </c>
      <c r="U17" s="118">
        <f>S17+T17</f>
        <v>1</v>
      </c>
      <c r="V17" s="16">
        <v>-1</v>
      </c>
      <c r="W17" s="122" t="s">
        <v>365</v>
      </c>
      <c r="Y17" s="9">
        <v>16</v>
      </c>
      <c r="Z17" s="13" t="s">
        <v>0</v>
      </c>
      <c r="AA17" s="24">
        <v>1</v>
      </c>
      <c r="AB17" s="16">
        <v>-1</v>
      </c>
      <c r="AC17" s="118">
        <v>1</v>
      </c>
      <c r="AD17" s="16">
        <v>-1</v>
      </c>
      <c r="AE17" s="122" t="s">
        <v>365</v>
      </c>
      <c r="AG17" s="9">
        <v>16</v>
      </c>
      <c r="AH17" s="13" t="s">
        <v>0</v>
      </c>
      <c r="AI17" s="24">
        <v>1</v>
      </c>
      <c r="AJ17" s="16">
        <v>-1</v>
      </c>
      <c r="AK17" s="118">
        <v>1</v>
      </c>
      <c r="AL17" s="11">
        <v>-1</v>
      </c>
      <c r="AM17" s="122" t="s">
        <v>365</v>
      </c>
    </row>
    <row r="18" spans="1:39">
      <c r="A18" s="12"/>
      <c r="B18" s="13" t="s">
        <v>0</v>
      </c>
      <c r="C18" s="24"/>
      <c r="E18" s="118" t="s">
        <v>0</v>
      </c>
      <c r="F18" s="16" t="s">
        <v>0</v>
      </c>
      <c r="G18" s="122" t="s">
        <v>0</v>
      </c>
      <c r="I18" s="12"/>
      <c r="J18" s="13" t="s">
        <v>0</v>
      </c>
      <c r="K18" s="25">
        <v>1</v>
      </c>
      <c r="L18" s="16">
        <v>-1</v>
      </c>
      <c r="M18" s="118" t="s">
        <v>0</v>
      </c>
      <c r="N18" s="16">
        <v>-1</v>
      </c>
      <c r="O18" s="122" t="s">
        <v>0</v>
      </c>
      <c r="Q18" s="12"/>
      <c r="R18" s="13" t="s">
        <v>0</v>
      </c>
      <c r="S18" s="24" t="s">
        <v>0</v>
      </c>
      <c r="U18" s="118" t="s">
        <v>0</v>
      </c>
      <c r="V18" s="16" t="s">
        <v>0</v>
      </c>
      <c r="W18" s="122" t="s">
        <v>0</v>
      </c>
      <c r="Y18" s="12"/>
      <c r="Z18" s="13"/>
      <c r="AA18" s="24"/>
      <c r="AG18" s="12"/>
      <c r="AH18" s="13" t="s">
        <v>0</v>
      </c>
      <c r="AI18" s="24" t="s">
        <v>0</v>
      </c>
      <c r="AM18" s="122"/>
    </row>
    <row r="19" spans="1:39">
      <c r="A19" s="12" t="s">
        <v>85</v>
      </c>
      <c r="B19" s="13" t="s">
        <v>86</v>
      </c>
      <c r="C19" s="24" t="s">
        <v>0</v>
      </c>
      <c r="E19" s="118">
        <v>1</v>
      </c>
      <c r="F19" s="16">
        <v>-1</v>
      </c>
      <c r="G19" s="122">
        <f t="shared" ref="G19" si="5">E19+F19</f>
        <v>0</v>
      </c>
      <c r="I19" s="12" t="s">
        <v>85</v>
      </c>
      <c r="J19" s="13" t="s">
        <v>0</v>
      </c>
      <c r="K19" s="24">
        <v>1</v>
      </c>
      <c r="L19" s="16">
        <v>-1</v>
      </c>
      <c r="M19" s="118" t="s">
        <v>0</v>
      </c>
      <c r="N19" s="16">
        <v>-1</v>
      </c>
      <c r="O19" s="122" t="s">
        <v>0</v>
      </c>
      <c r="Q19" s="12" t="s">
        <v>85</v>
      </c>
      <c r="R19" s="13" t="s">
        <v>86</v>
      </c>
      <c r="S19" s="24" t="s">
        <v>0</v>
      </c>
      <c r="V19" s="16">
        <v>-1</v>
      </c>
      <c r="W19" s="122" t="s">
        <v>0</v>
      </c>
      <c r="Y19" s="12" t="s">
        <v>85</v>
      </c>
      <c r="Z19" s="13" t="s">
        <v>86</v>
      </c>
      <c r="AA19" s="24" t="s">
        <v>0</v>
      </c>
      <c r="AG19" s="12" t="s">
        <v>85</v>
      </c>
      <c r="AH19" s="13" t="s">
        <v>86</v>
      </c>
      <c r="AI19" s="24"/>
      <c r="AM19" s="122"/>
    </row>
    <row r="20" spans="1:39">
      <c r="A20" s="12" t="s">
        <v>87</v>
      </c>
      <c r="B20" s="11" t="s">
        <v>0</v>
      </c>
      <c r="C20" s="24"/>
      <c r="F20" s="16" t="s">
        <v>0</v>
      </c>
      <c r="G20" s="122" t="s">
        <v>0</v>
      </c>
      <c r="I20" s="12"/>
      <c r="Q20" s="12"/>
      <c r="R20" s="13" t="s">
        <v>0</v>
      </c>
      <c r="S20" s="24"/>
      <c r="V20" s="16">
        <v>-1</v>
      </c>
      <c r="W20" s="122" t="s">
        <v>0</v>
      </c>
      <c r="Y20" s="12"/>
      <c r="Z20" s="13"/>
      <c r="AA20" s="24"/>
      <c r="AG20" s="12"/>
      <c r="AH20" s="13" t="s">
        <v>0</v>
      </c>
      <c r="AI20" s="24" t="s">
        <v>0</v>
      </c>
      <c r="AM20" s="122"/>
    </row>
    <row r="21" spans="1:39">
      <c r="A21" s="12" t="s">
        <v>88</v>
      </c>
      <c r="I21" s="12" t="s">
        <v>88</v>
      </c>
      <c r="J21" s="13" t="s">
        <v>86</v>
      </c>
      <c r="K21" s="24" t="s">
        <v>0</v>
      </c>
      <c r="N21" s="16" t="s">
        <v>0</v>
      </c>
      <c r="O21" s="122" t="s">
        <v>0</v>
      </c>
      <c r="Q21" s="12" t="s">
        <v>88</v>
      </c>
      <c r="Y21" s="12" t="s">
        <v>88</v>
      </c>
      <c r="AG21" s="12" t="s">
        <v>88</v>
      </c>
      <c r="AH21" s="11" t="s">
        <v>0</v>
      </c>
      <c r="AI21" s="30"/>
      <c r="AJ21" s="15"/>
      <c r="AK21" s="118">
        <v>1</v>
      </c>
      <c r="AL21" s="11">
        <v>-1</v>
      </c>
      <c r="AM21" s="122" t="s">
        <v>0</v>
      </c>
    </row>
    <row r="22" spans="1:39">
      <c r="A22" s="12" t="s">
        <v>88</v>
      </c>
      <c r="B22" s="144" t="s">
        <v>0</v>
      </c>
      <c r="C22" s="24">
        <v>1</v>
      </c>
      <c r="D22" s="16">
        <v>-1</v>
      </c>
      <c r="E22" s="118" t="s">
        <v>0</v>
      </c>
      <c r="F22" s="16" t="s">
        <v>0</v>
      </c>
      <c r="G22" s="122" t="s">
        <v>0</v>
      </c>
      <c r="I22" s="12" t="s">
        <v>88</v>
      </c>
      <c r="J22" s="13" t="s">
        <v>0</v>
      </c>
      <c r="K22" s="24"/>
      <c r="N22" s="16" t="s">
        <v>0</v>
      </c>
      <c r="O22" s="122" t="s">
        <v>0</v>
      </c>
      <c r="Q22" s="12" t="s">
        <v>88</v>
      </c>
      <c r="Y22" s="12" t="s">
        <v>88</v>
      </c>
      <c r="AG22" s="12" t="s">
        <v>88</v>
      </c>
      <c r="AH22" s="13" t="s">
        <v>0</v>
      </c>
      <c r="AI22" s="24">
        <v>2</v>
      </c>
      <c r="AJ22" s="16">
        <v>-1</v>
      </c>
      <c r="AK22" s="118" t="s">
        <v>0</v>
      </c>
      <c r="AM22" s="122"/>
    </row>
    <row r="23" spans="1:39">
      <c r="A23" s="12" t="s">
        <v>97</v>
      </c>
      <c r="B23" s="13" t="s">
        <v>98</v>
      </c>
      <c r="C23" s="24">
        <v>-2</v>
      </c>
      <c r="E23" s="118" t="s">
        <v>0</v>
      </c>
      <c r="F23" s="16" t="s">
        <v>0</v>
      </c>
      <c r="G23" s="122" t="s">
        <v>0</v>
      </c>
      <c r="I23" s="12" t="s">
        <v>97</v>
      </c>
      <c r="J23" s="11" t="s">
        <v>0</v>
      </c>
      <c r="K23" s="25" t="s">
        <v>0</v>
      </c>
      <c r="L23" s="15">
        <v>-1</v>
      </c>
      <c r="M23" s="118" t="s">
        <v>0</v>
      </c>
      <c r="N23" s="16">
        <v>-1</v>
      </c>
      <c r="O23" s="122" t="s">
        <v>0</v>
      </c>
      <c r="Q23" s="12" t="s">
        <v>97</v>
      </c>
      <c r="R23" s="13" t="s">
        <v>0</v>
      </c>
      <c r="S23" s="24">
        <v>-1</v>
      </c>
      <c r="U23" s="118">
        <v>-2</v>
      </c>
      <c r="V23" s="16" t="s">
        <v>0</v>
      </c>
      <c r="W23" s="122" t="s">
        <v>0</v>
      </c>
      <c r="Y23" s="12" t="s">
        <v>97</v>
      </c>
      <c r="Z23" s="13" t="s">
        <v>0</v>
      </c>
      <c r="AA23" s="24">
        <v>-2</v>
      </c>
      <c r="AC23" s="118">
        <v>-2</v>
      </c>
      <c r="AD23" s="16" t="s">
        <v>0</v>
      </c>
      <c r="AE23" s="122" t="s">
        <v>0</v>
      </c>
      <c r="AG23" s="12" t="s">
        <v>97</v>
      </c>
      <c r="AH23" s="13" t="s">
        <v>98</v>
      </c>
      <c r="AI23" s="24">
        <v>-2</v>
      </c>
      <c r="AK23" s="118">
        <v>-1</v>
      </c>
      <c r="AM23" s="122"/>
    </row>
    <row r="24" spans="1:39">
      <c r="A24" s="12" t="s">
        <v>99</v>
      </c>
      <c r="B24" s="13" t="s">
        <v>100</v>
      </c>
      <c r="C24" s="24">
        <f>SUM(C3:C23)</f>
        <v>24</v>
      </c>
      <c r="E24" s="118">
        <f>SUM(E3:E23)</f>
        <v>21</v>
      </c>
      <c r="F24" s="16">
        <v>-1</v>
      </c>
      <c r="G24" s="133">
        <f>SUM(G2:G23)</f>
        <v>19</v>
      </c>
      <c r="I24" s="12" t="s">
        <v>99</v>
      </c>
      <c r="J24" s="13" t="s">
        <v>100</v>
      </c>
      <c r="K24" s="82">
        <f>SUM(K2:K23)</f>
        <v>23</v>
      </c>
      <c r="L24" s="84"/>
      <c r="M24" s="118">
        <f>SUM(M2:M23)</f>
        <v>23</v>
      </c>
      <c r="N24" s="16">
        <v>-1</v>
      </c>
      <c r="O24" s="122">
        <f>SUM(O2:O23)</f>
        <v>21</v>
      </c>
      <c r="Q24" s="12" t="s">
        <v>99</v>
      </c>
      <c r="R24" s="13" t="s">
        <v>100</v>
      </c>
      <c r="S24" s="24">
        <f>SUM(S2:S23)</f>
        <v>21</v>
      </c>
      <c r="U24" s="118">
        <f>SUM(U2:U23)</f>
        <v>20</v>
      </c>
      <c r="V24" s="16">
        <v>-1</v>
      </c>
      <c r="W24" s="122">
        <f>SUM(W2:W23)</f>
        <v>17</v>
      </c>
      <c r="Y24" s="12" t="s">
        <v>99</v>
      </c>
      <c r="Z24" s="13" t="s">
        <v>100</v>
      </c>
      <c r="AA24" s="24">
        <f>SUM(AA2:AA23)</f>
        <v>20</v>
      </c>
      <c r="AC24" s="118">
        <f>SUM(AC2:AC23)</f>
        <v>21</v>
      </c>
      <c r="AD24" s="16">
        <v>-1</v>
      </c>
      <c r="AE24" s="122">
        <f>SUM(AE2:AE23)</f>
        <v>18</v>
      </c>
      <c r="AG24" s="12" t="s">
        <v>99</v>
      </c>
      <c r="AH24" s="13" t="s">
        <v>100</v>
      </c>
      <c r="AI24" s="24">
        <f>SUM(AI2:AI23)</f>
        <v>24</v>
      </c>
      <c r="AK24" s="118">
        <f>SUM(AK2:AK23)</f>
        <v>26</v>
      </c>
      <c r="AL24" s="11">
        <v>-1</v>
      </c>
      <c r="AM24" s="122">
        <f>SUM(AM2:AM23)</f>
        <v>23</v>
      </c>
    </row>
    <row r="25" spans="1:39">
      <c r="B25" s="11" t="s">
        <v>366</v>
      </c>
      <c r="G25" s="133">
        <f>30-G24</f>
        <v>11</v>
      </c>
      <c r="K25" s="84"/>
      <c r="L25" s="84"/>
      <c r="O25" s="122">
        <f>30-O24</f>
        <v>9</v>
      </c>
      <c r="W25" s="122">
        <f>30-W24</f>
        <v>13</v>
      </c>
      <c r="AE25" s="122">
        <f>30-AE24</f>
        <v>12</v>
      </c>
      <c r="AM25" s="122">
        <f>30-AM24</f>
        <v>7</v>
      </c>
    </row>
    <row r="26" spans="1:39" ht="20.100000000000001" customHeight="1" thickBot="1">
      <c r="B26" s="11" t="s">
        <v>367</v>
      </c>
      <c r="G26" s="122">
        <v>16</v>
      </c>
      <c r="O26" s="122">
        <v>15</v>
      </c>
      <c r="R26" s="11" t="s">
        <v>0</v>
      </c>
      <c r="V26" s="16" t="s">
        <v>0</v>
      </c>
      <c r="W26" s="122">
        <v>19</v>
      </c>
      <c r="Y26" s="18" t="s">
        <v>0</v>
      </c>
      <c r="AE26" s="130">
        <v>19</v>
      </c>
      <c r="AM26" s="122">
        <v>15</v>
      </c>
    </row>
    <row r="27" spans="1:39" s="43" customFormat="1" ht="18" thickBot="1">
      <c r="A27" s="134"/>
      <c r="B27" s="135" t="s">
        <v>101</v>
      </c>
      <c r="C27" s="136"/>
      <c r="D27" s="137"/>
      <c r="E27" s="138">
        <v>2019</v>
      </c>
      <c r="F27" s="137"/>
      <c r="G27" s="139">
        <v>2020</v>
      </c>
      <c r="H27" s="117"/>
      <c r="I27" s="97"/>
      <c r="J27" s="100" t="s">
        <v>102</v>
      </c>
      <c r="K27" s="98"/>
      <c r="L27" s="99"/>
      <c r="M27" s="119">
        <v>2019</v>
      </c>
      <c r="N27" s="99"/>
      <c r="O27" s="123">
        <v>2020</v>
      </c>
      <c r="P27" s="132"/>
      <c r="Q27" s="97"/>
      <c r="R27" s="100" t="s">
        <v>103</v>
      </c>
      <c r="S27" s="98"/>
      <c r="T27" s="99"/>
      <c r="U27" s="119">
        <v>2019</v>
      </c>
      <c r="V27" s="99"/>
      <c r="W27" s="123">
        <v>2020</v>
      </c>
      <c r="X27" s="117"/>
      <c r="Y27" s="97"/>
      <c r="Z27" s="100" t="s">
        <v>104</v>
      </c>
      <c r="AA27" s="98"/>
      <c r="AB27" s="99"/>
      <c r="AC27" s="119">
        <v>2019</v>
      </c>
      <c r="AD27" s="99"/>
      <c r="AE27" s="123">
        <v>2020</v>
      </c>
      <c r="AF27" s="117"/>
      <c r="AG27" s="96"/>
      <c r="AH27" s="101" t="s">
        <v>105</v>
      </c>
      <c r="AI27" s="98"/>
      <c r="AJ27" s="99"/>
      <c r="AK27" s="119">
        <v>2019</v>
      </c>
      <c r="AL27" s="99"/>
      <c r="AM27" s="123">
        <v>2020</v>
      </c>
    </row>
    <row r="28" spans="1:39">
      <c r="A28" s="9">
        <v>1</v>
      </c>
      <c r="B28" s="17" t="s">
        <v>126</v>
      </c>
      <c r="C28" s="16">
        <v>1</v>
      </c>
      <c r="D28" s="16">
        <v>-1</v>
      </c>
      <c r="E28" s="118">
        <v>5</v>
      </c>
      <c r="F28" s="16">
        <v>-1</v>
      </c>
      <c r="G28" s="122">
        <f>SUM(E28+F28)</f>
        <v>4</v>
      </c>
      <c r="I28" s="9">
        <v>1</v>
      </c>
      <c r="J28" s="14" t="s">
        <v>107</v>
      </c>
      <c r="K28" s="24">
        <v>1</v>
      </c>
      <c r="L28" s="16">
        <v>-1</v>
      </c>
      <c r="M28" s="118">
        <v>5</v>
      </c>
      <c r="N28" s="16">
        <v>-1</v>
      </c>
      <c r="O28" s="122">
        <f t="shared" ref="O28:O33" si="6">SUM(M28+N28)</f>
        <v>4</v>
      </c>
      <c r="Q28" s="9">
        <v>1</v>
      </c>
      <c r="R28" s="13"/>
      <c r="S28" s="24">
        <v>1</v>
      </c>
      <c r="T28" s="16">
        <v>-1</v>
      </c>
      <c r="U28" s="118">
        <v>4</v>
      </c>
      <c r="V28" s="16">
        <v>-1</v>
      </c>
      <c r="W28" s="122">
        <v>1</v>
      </c>
      <c r="Y28" s="9">
        <v>1</v>
      </c>
      <c r="Z28" s="17" t="s">
        <v>144</v>
      </c>
      <c r="AA28" s="24">
        <v>1</v>
      </c>
      <c r="AB28" s="16">
        <v>-1</v>
      </c>
      <c r="AC28" s="118">
        <v>5</v>
      </c>
      <c r="AD28" s="16">
        <v>-1</v>
      </c>
      <c r="AE28" s="122">
        <f>SUM(AC28+AD28)</f>
        <v>4</v>
      </c>
      <c r="AG28" s="9">
        <v>1</v>
      </c>
      <c r="AH28" s="14" t="s">
        <v>110</v>
      </c>
      <c r="AI28" s="29">
        <v>1</v>
      </c>
      <c r="AJ28" s="16">
        <v>-1</v>
      </c>
      <c r="AK28" s="118">
        <v>8</v>
      </c>
      <c r="AL28" s="11">
        <v>-1</v>
      </c>
      <c r="AM28" s="122">
        <f t="shared" si="3"/>
        <v>7</v>
      </c>
    </row>
    <row r="29" spans="1:39">
      <c r="A29" s="12">
        <v>2</v>
      </c>
      <c r="B29" s="13" t="s">
        <v>106</v>
      </c>
      <c r="C29" s="24">
        <v>3</v>
      </c>
      <c r="D29" s="16">
        <v>-1</v>
      </c>
      <c r="E29" s="118">
        <v>3</v>
      </c>
      <c r="F29" s="16">
        <v>-1</v>
      </c>
      <c r="G29" s="122">
        <f>SUM(E29+F29)</f>
        <v>2</v>
      </c>
      <c r="I29" s="12">
        <v>2</v>
      </c>
      <c r="J29" s="13" t="s">
        <v>132</v>
      </c>
      <c r="K29" s="24">
        <v>1</v>
      </c>
      <c r="L29" s="16">
        <v>-1</v>
      </c>
      <c r="M29" s="118">
        <v>2</v>
      </c>
      <c r="N29" s="16">
        <v>-1</v>
      </c>
      <c r="O29" s="122">
        <f t="shared" si="6"/>
        <v>1</v>
      </c>
      <c r="Q29" s="12">
        <v>2</v>
      </c>
      <c r="R29" s="13" t="s">
        <v>123</v>
      </c>
      <c r="S29" s="24">
        <v>1</v>
      </c>
      <c r="T29" s="16">
        <v>-1</v>
      </c>
      <c r="U29" s="118">
        <v>4</v>
      </c>
      <c r="V29" s="16">
        <v>-1</v>
      </c>
      <c r="W29" s="122">
        <f>U29+V29</f>
        <v>3</v>
      </c>
      <c r="Y29" s="12">
        <v>2</v>
      </c>
      <c r="Z29" s="13" t="s">
        <v>168</v>
      </c>
      <c r="AA29" s="24">
        <v>2</v>
      </c>
      <c r="AB29" s="16">
        <v>-1</v>
      </c>
      <c r="AC29" s="118">
        <v>3</v>
      </c>
      <c r="AD29" s="16">
        <v>-1</v>
      </c>
      <c r="AE29" s="122">
        <f>SUM(AC29+AD29)</f>
        <v>2</v>
      </c>
      <c r="AG29" s="12">
        <v>2</v>
      </c>
      <c r="AH29" s="13" t="s">
        <v>125</v>
      </c>
      <c r="AI29" s="24">
        <v>1</v>
      </c>
      <c r="AJ29" s="16">
        <v>-1</v>
      </c>
      <c r="AK29" s="118">
        <v>4</v>
      </c>
      <c r="AL29" s="11">
        <v>-1</v>
      </c>
      <c r="AM29" s="122">
        <f t="shared" si="3"/>
        <v>3</v>
      </c>
    </row>
    <row r="30" spans="1:39" ht="16.5" thickBot="1">
      <c r="A30" s="12">
        <v>3</v>
      </c>
      <c r="B30" s="148" t="s">
        <v>220</v>
      </c>
      <c r="C30" s="24">
        <v>2</v>
      </c>
      <c r="D30" s="16">
        <v>-1</v>
      </c>
      <c r="E30" s="118">
        <v>3</v>
      </c>
      <c r="F30" s="16">
        <v>-1</v>
      </c>
      <c r="G30" s="122">
        <v>1</v>
      </c>
      <c r="I30" s="12">
        <v>3</v>
      </c>
      <c r="J30" s="11" t="s">
        <v>137</v>
      </c>
      <c r="K30" s="24">
        <v>1</v>
      </c>
      <c r="L30" s="16">
        <v>-1</v>
      </c>
      <c r="M30" s="118">
        <v>2</v>
      </c>
      <c r="N30" s="16">
        <v>-1</v>
      </c>
      <c r="O30" s="122">
        <f t="shared" si="6"/>
        <v>1</v>
      </c>
      <c r="Q30" s="12">
        <v>3</v>
      </c>
      <c r="R30" s="13" t="s">
        <v>163</v>
      </c>
      <c r="S30" s="24">
        <v>3</v>
      </c>
      <c r="T30" s="16">
        <v>-1</v>
      </c>
      <c r="U30" s="118">
        <v>4</v>
      </c>
      <c r="V30" s="16">
        <v>-1</v>
      </c>
      <c r="W30" s="122">
        <f>U30+V30</f>
        <v>3</v>
      </c>
      <c r="Y30" s="12">
        <v>3</v>
      </c>
      <c r="Z30" s="13" t="s">
        <v>189</v>
      </c>
      <c r="AA30" s="24">
        <v>3</v>
      </c>
      <c r="AB30" s="15">
        <v>-1</v>
      </c>
      <c r="AC30" s="118">
        <v>2</v>
      </c>
      <c r="AD30" s="16">
        <v>-1</v>
      </c>
      <c r="AE30" s="122">
        <f>SUM(AC30+AD30)</f>
        <v>1</v>
      </c>
      <c r="AG30" s="12">
        <v>3</v>
      </c>
      <c r="AH30" s="13" t="s">
        <v>130</v>
      </c>
      <c r="AI30" s="24">
        <v>3</v>
      </c>
      <c r="AJ30" s="16">
        <v>-1</v>
      </c>
      <c r="AK30" s="118">
        <f>AI30+AJ30</f>
        <v>2</v>
      </c>
      <c r="AL30" s="11">
        <v>-1</v>
      </c>
      <c r="AM30" s="122">
        <f t="shared" si="3"/>
        <v>1</v>
      </c>
    </row>
    <row r="31" spans="1:39">
      <c r="A31" s="9">
        <v>4</v>
      </c>
      <c r="B31" s="11" t="s">
        <v>186</v>
      </c>
      <c r="C31" s="24">
        <v>2</v>
      </c>
      <c r="D31" s="15">
        <v>-1</v>
      </c>
      <c r="E31" s="118">
        <v>2</v>
      </c>
      <c r="F31" s="16">
        <v>-1</v>
      </c>
      <c r="G31" s="122">
        <f>SUM(E31+F31)</f>
        <v>1</v>
      </c>
      <c r="I31" s="9">
        <v>4</v>
      </c>
      <c r="J31" s="14" t="s">
        <v>142</v>
      </c>
      <c r="K31" s="24">
        <v>3</v>
      </c>
      <c r="L31" s="16">
        <v>-1</v>
      </c>
      <c r="M31" s="118">
        <f>K31+L31</f>
        <v>2</v>
      </c>
      <c r="N31" s="16">
        <v>-1</v>
      </c>
      <c r="O31" s="122">
        <f t="shared" si="6"/>
        <v>1</v>
      </c>
      <c r="Q31" s="9">
        <v>4</v>
      </c>
      <c r="R31" s="13" t="s">
        <v>118</v>
      </c>
      <c r="S31" s="24">
        <v>4</v>
      </c>
      <c r="T31" s="16">
        <v>-1</v>
      </c>
      <c r="U31" s="118">
        <v>2</v>
      </c>
      <c r="V31" s="16">
        <v>-1</v>
      </c>
      <c r="W31" s="122">
        <f t="shared" ref="W31" si="7">U31+V31</f>
        <v>1</v>
      </c>
      <c r="Y31" s="9">
        <v>4</v>
      </c>
      <c r="Z31" s="13" t="s">
        <v>191</v>
      </c>
      <c r="AA31" s="24">
        <v>1</v>
      </c>
      <c r="AB31" s="16">
        <v>-1</v>
      </c>
      <c r="AC31" s="118">
        <v>2</v>
      </c>
      <c r="AD31" s="16">
        <v>-1</v>
      </c>
      <c r="AE31" s="122">
        <f>SUM(AC31+AD31)</f>
        <v>1</v>
      </c>
      <c r="AG31" s="9">
        <v>4</v>
      </c>
      <c r="AH31" s="13" t="s">
        <v>135</v>
      </c>
      <c r="AI31" s="24">
        <v>1</v>
      </c>
      <c r="AJ31" s="16">
        <v>-1</v>
      </c>
      <c r="AK31" s="118">
        <v>2</v>
      </c>
      <c r="AL31" s="11">
        <v>-1</v>
      </c>
      <c r="AM31" s="122">
        <f t="shared" si="3"/>
        <v>1</v>
      </c>
    </row>
    <row r="32" spans="1:39">
      <c r="A32" s="12">
        <v>5</v>
      </c>
      <c r="B32" s="109" t="s">
        <v>170</v>
      </c>
      <c r="C32" s="24">
        <v>1</v>
      </c>
      <c r="D32" s="16">
        <v>-1</v>
      </c>
      <c r="E32" s="118">
        <v>2</v>
      </c>
      <c r="F32" s="16">
        <v>-1</v>
      </c>
      <c r="G32" s="122">
        <f>SUM(E32+F32)</f>
        <v>1</v>
      </c>
      <c r="I32" s="12">
        <v>5</v>
      </c>
      <c r="J32" s="13" t="s">
        <v>152</v>
      </c>
      <c r="K32" s="24">
        <v>1</v>
      </c>
      <c r="L32" s="16">
        <v>-1</v>
      </c>
      <c r="M32" s="118">
        <v>2</v>
      </c>
      <c r="N32" s="16">
        <v>-1</v>
      </c>
      <c r="O32" s="122">
        <f t="shared" si="6"/>
        <v>1</v>
      </c>
      <c r="Q32" s="12">
        <v>5</v>
      </c>
      <c r="R32" s="14" t="s">
        <v>133</v>
      </c>
      <c r="S32" s="24">
        <v>3</v>
      </c>
      <c r="T32" s="16">
        <v>-1</v>
      </c>
      <c r="U32" s="118">
        <f>S32+T32</f>
        <v>2</v>
      </c>
      <c r="V32" s="16">
        <v>-1</v>
      </c>
      <c r="W32" s="122">
        <f>U32+V32</f>
        <v>1</v>
      </c>
      <c r="Y32" s="12">
        <v>5</v>
      </c>
      <c r="Z32" s="13" t="s">
        <v>109</v>
      </c>
      <c r="AA32" s="24">
        <v>2</v>
      </c>
      <c r="AB32" s="16">
        <v>-1</v>
      </c>
      <c r="AC32" s="118">
        <v>2</v>
      </c>
      <c r="AD32" s="16">
        <v>-1</v>
      </c>
      <c r="AE32" s="122">
        <f t="shared" ref="AE32" si="8">SUM(AC32+AD32)</f>
        <v>1</v>
      </c>
      <c r="AG32" s="12">
        <v>5</v>
      </c>
      <c r="AH32" s="13" t="s">
        <v>140</v>
      </c>
      <c r="AI32" s="24">
        <v>3</v>
      </c>
      <c r="AJ32" s="16">
        <v>-1</v>
      </c>
      <c r="AK32" s="118">
        <f>AI32+AJ32</f>
        <v>2</v>
      </c>
      <c r="AL32" s="11">
        <v>-1</v>
      </c>
      <c r="AM32" s="122">
        <f t="shared" si="3"/>
        <v>1</v>
      </c>
    </row>
    <row r="33" spans="1:47" ht="16.5" thickBot="1">
      <c r="A33" s="12">
        <v>6</v>
      </c>
      <c r="B33" s="13" t="s">
        <v>131</v>
      </c>
      <c r="C33" s="24">
        <v>2</v>
      </c>
      <c r="D33" s="16">
        <v>-1</v>
      </c>
      <c r="E33" s="118">
        <v>2</v>
      </c>
      <c r="F33" s="16">
        <v>-1</v>
      </c>
      <c r="G33" s="122">
        <f t="shared" ref="G33" si="9">SUM(E33+F33)</f>
        <v>1</v>
      </c>
      <c r="I33" s="12">
        <v>6</v>
      </c>
      <c r="J33" s="14" t="s">
        <v>166</v>
      </c>
      <c r="K33" s="24">
        <v>1</v>
      </c>
      <c r="L33" s="16">
        <v>-1</v>
      </c>
      <c r="M33" s="118">
        <v>2</v>
      </c>
      <c r="N33" s="16">
        <v>-1</v>
      </c>
      <c r="O33" s="122">
        <f t="shared" si="6"/>
        <v>1</v>
      </c>
      <c r="Q33" s="12">
        <v>6</v>
      </c>
      <c r="R33" s="13" t="s">
        <v>153</v>
      </c>
      <c r="S33" s="24">
        <v>2</v>
      </c>
      <c r="T33" s="16">
        <v>-1</v>
      </c>
      <c r="U33" s="118">
        <v>2</v>
      </c>
      <c r="V33" s="16">
        <v>-1</v>
      </c>
      <c r="W33" s="122">
        <f>U33+V33</f>
        <v>1</v>
      </c>
      <c r="Y33" s="12">
        <v>6</v>
      </c>
      <c r="Z33" s="13" t="s">
        <v>139</v>
      </c>
      <c r="AA33" s="24">
        <v>4</v>
      </c>
      <c r="AB33" s="16">
        <v>-1</v>
      </c>
      <c r="AC33" s="118">
        <v>2</v>
      </c>
      <c r="AD33" s="16">
        <v>-1</v>
      </c>
      <c r="AE33" s="122">
        <f>SUM(AC33+AD33)</f>
        <v>1</v>
      </c>
      <c r="AG33" s="12">
        <v>6</v>
      </c>
      <c r="AH33" s="13" t="s">
        <v>150</v>
      </c>
      <c r="AI33" s="24">
        <v>3</v>
      </c>
      <c r="AJ33" s="16">
        <v>-1</v>
      </c>
      <c r="AK33" s="118">
        <f>AI33+AJ33</f>
        <v>2</v>
      </c>
      <c r="AL33" s="11">
        <v>-1</v>
      </c>
      <c r="AM33" s="122">
        <f t="shared" si="3"/>
        <v>1</v>
      </c>
    </row>
    <row r="34" spans="1:47">
      <c r="A34" s="9">
        <v>7</v>
      </c>
      <c r="B34" s="13" t="s">
        <v>151</v>
      </c>
      <c r="C34" s="24">
        <v>3</v>
      </c>
      <c r="D34" s="16">
        <v>-1</v>
      </c>
      <c r="E34" s="118">
        <v>2</v>
      </c>
      <c r="F34" s="16">
        <v>-1</v>
      </c>
      <c r="G34" s="122">
        <f>SUM(E34+F34)</f>
        <v>1</v>
      </c>
      <c r="I34" s="9">
        <v>7</v>
      </c>
      <c r="J34" s="111" t="s">
        <v>221</v>
      </c>
      <c r="K34" s="24">
        <v>2</v>
      </c>
      <c r="L34" s="16">
        <v>-1</v>
      </c>
      <c r="M34" s="118">
        <f>K34+L34</f>
        <v>1</v>
      </c>
      <c r="N34" s="16">
        <v>-1</v>
      </c>
      <c r="O34" s="122">
        <v>1</v>
      </c>
      <c r="Q34" s="9">
        <v>7</v>
      </c>
      <c r="R34" s="13" t="s">
        <v>167</v>
      </c>
      <c r="S34" s="24">
        <v>1</v>
      </c>
      <c r="T34" s="16">
        <v>-1</v>
      </c>
      <c r="U34" s="118">
        <v>2</v>
      </c>
      <c r="V34" s="16">
        <v>-1</v>
      </c>
      <c r="W34" s="122">
        <f>U34+V34</f>
        <v>1</v>
      </c>
      <c r="Y34" s="9">
        <v>7</v>
      </c>
      <c r="Z34" s="13" t="s">
        <v>154</v>
      </c>
      <c r="AA34" s="24">
        <v>3</v>
      </c>
      <c r="AB34" s="16">
        <v>-1</v>
      </c>
      <c r="AC34" s="118">
        <f>AA34+AB34</f>
        <v>2</v>
      </c>
      <c r="AD34" s="16">
        <v>-1</v>
      </c>
      <c r="AE34" s="122">
        <f>SUM(AC34+AD34)</f>
        <v>1</v>
      </c>
      <c r="AG34" s="9">
        <v>7</v>
      </c>
      <c r="AH34" s="111" t="s">
        <v>222</v>
      </c>
      <c r="AI34" s="24">
        <v>2</v>
      </c>
      <c r="AJ34" s="16">
        <v>-1</v>
      </c>
      <c r="AK34" s="118">
        <f>AI34+AJ34</f>
        <v>1</v>
      </c>
      <c r="AL34" s="11">
        <v>-1</v>
      </c>
      <c r="AM34" s="122">
        <v>1</v>
      </c>
    </row>
    <row r="35" spans="1:47">
      <c r="A35" s="12">
        <v>8</v>
      </c>
      <c r="B35" s="111" t="s">
        <v>223</v>
      </c>
      <c r="C35" s="24">
        <v>2</v>
      </c>
      <c r="D35" s="16">
        <v>-1</v>
      </c>
      <c r="E35" s="118">
        <f>C35+D35</f>
        <v>1</v>
      </c>
      <c r="F35" s="16">
        <v>-1</v>
      </c>
      <c r="G35" s="122">
        <v>1</v>
      </c>
      <c r="I35" s="12">
        <v>8</v>
      </c>
      <c r="J35" s="145" t="s">
        <v>224</v>
      </c>
      <c r="K35" s="24">
        <v>2</v>
      </c>
      <c r="L35" s="16">
        <v>-1</v>
      </c>
      <c r="M35" s="118">
        <f>K35+L35</f>
        <v>1</v>
      </c>
      <c r="N35" s="16">
        <v>-1</v>
      </c>
      <c r="O35" s="122">
        <v>1</v>
      </c>
      <c r="Q35" s="12">
        <v>8</v>
      </c>
      <c r="R35" s="111" t="s">
        <v>225</v>
      </c>
      <c r="S35" s="24"/>
      <c r="T35" s="15" t="s">
        <v>0</v>
      </c>
      <c r="U35" s="118">
        <v>1</v>
      </c>
      <c r="V35" s="16">
        <v>-1</v>
      </c>
      <c r="W35" s="122">
        <v>1</v>
      </c>
      <c r="Y35" s="12">
        <v>8</v>
      </c>
      <c r="Z35" s="32" t="s">
        <v>226</v>
      </c>
      <c r="AA35" s="24">
        <v>2</v>
      </c>
      <c r="AB35" s="16">
        <v>-1</v>
      </c>
      <c r="AC35" s="118">
        <f>AA35+AB35</f>
        <v>1</v>
      </c>
      <c r="AD35" s="16">
        <v>-1</v>
      </c>
      <c r="AE35" s="122">
        <v>1</v>
      </c>
      <c r="AG35" s="12">
        <v>8</v>
      </c>
      <c r="AH35" s="109"/>
      <c r="AI35" s="24"/>
      <c r="AM35" s="122">
        <v>1</v>
      </c>
    </row>
    <row r="36" spans="1:47" ht="16.5" thickBot="1">
      <c r="A36" s="12">
        <v>9</v>
      </c>
      <c r="B36" s="145" t="s">
        <v>227</v>
      </c>
      <c r="C36" s="24">
        <v>1</v>
      </c>
      <c r="D36" s="16">
        <v>-1</v>
      </c>
      <c r="E36" s="118">
        <v>1</v>
      </c>
      <c r="F36" s="16">
        <v>-1</v>
      </c>
      <c r="G36" s="122">
        <v>1</v>
      </c>
      <c r="I36" s="12">
        <v>9</v>
      </c>
      <c r="J36" s="13" t="s">
        <v>0</v>
      </c>
      <c r="K36" s="24">
        <v>2</v>
      </c>
      <c r="L36" s="16">
        <v>-1</v>
      </c>
      <c r="M36" s="118">
        <v>1</v>
      </c>
      <c r="N36" s="16">
        <v>-1</v>
      </c>
      <c r="O36" s="122">
        <v>1</v>
      </c>
      <c r="Q36" s="12">
        <v>9</v>
      </c>
      <c r="R36" s="17" t="s">
        <v>190</v>
      </c>
      <c r="S36" s="24"/>
      <c r="T36" s="16" t="s">
        <v>0</v>
      </c>
      <c r="U36" s="118">
        <v>2</v>
      </c>
      <c r="V36" s="16">
        <v>-1</v>
      </c>
      <c r="W36" s="122">
        <f>U36+V36</f>
        <v>1</v>
      </c>
      <c r="Y36" s="12">
        <v>9</v>
      </c>
      <c r="Z36" s="145" t="s">
        <v>228</v>
      </c>
      <c r="AA36" s="24">
        <v>2</v>
      </c>
      <c r="AB36" s="16">
        <v>-1</v>
      </c>
      <c r="AC36" s="118">
        <f t="shared" ref="AC36:AC43" si="10">AA36+AB36</f>
        <v>1</v>
      </c>
      <c r="AD36" s="16">
        <v>-1</v>
      </c>
      <c r="AE36" s="122">
        <v>1</v>
      </c>
      <c r="AG36" s="12">
        <v>9</v>
      </c>
      <c r="AM36" s="131">
        <v>1</v>
      </c>
    </row>
    <row r="37" spans="1:47">
      <c r="A37" s="9">
        <v>10</v>
      </c>
      <c r="G37" s="122">
        <v>1</v>
      </c>
      <c r="I37" s="9">
        <v>10</v>
      </c>
      <c r="O37" s="122">
        <v>1</v>
      </c>
      <c r="Q37" s="9">
        <v>10</v>
      </c>
      <c r="R37" s="146" t="s">
        <v>229</v>
      </c>
      <c r="S37" s="24">
        <v>1</v>
      </c>
      <c r="T37" s="16">
        <v>-1</v>
      </c>
      <c r="U37" s="118">
        <v>1</v>
      </c>
      <c r="V37" s="16">
        <v>-1</v>
      </c>
      <c r="W37" s="122">
        <v>1</v>
      </c>
      <c r="Y37" s="9">
        <v>10</v>
      </c>
      <c r="Z37" s="13" t="s">
        <v>0</v>
      </c>
      <c r="AA37" s="24">
        <v>2</v>
      </c>
      <c r="AB37" s="16">
        <v>-1</v>
      </c>
      <c r="AC37" s="118">
        <f t="shared" si="10"/>
        <v>1</v>
      </c>
      <c r="AD37" s="16">
        <v>-1</v>
      </c>
      <c r="AE37" s="122">
        <v>1</v>
      </c>
      <c r="AG37" s="9">
        <v>10</v>
      </c>
      <c r="AM37" s="131">
        <v>1</v>
      </c>
    </row>
    <row r="38" spans="1:47">
      <c r="A38" s="12">
        <v>11</v>
      </c>
      <c r="B38" s="13" t="s">
        <v>0</v>
      </c>
      <c r="C38" s="24">
        <v>1</v>
      </c>
      <c r="D38" s="16">
        <v>-1</v>
      </c>
      <c r="E38" s="118">
        <v>1</v>
      </c>
      <c r="F38" s="16">
        <v>-1</v>
      </c>
      <c r="G38" s="122">
        <v>1</v>
      </c>
      <c r="I38" s="12">
        <v>11</v>
      </c>
      <c r="J38" s="13" t="s">
        <v>0</v>
      </c>
      <c r="K38" s="24">
        <v>4</v>
      </c>
      <c r="L38" s="16">
        <v>-1</v>
      </c>
      <c r="M38" s="118">
        <v>1</v>
      </c>
      <c r="N38" s="16">
        <v>-1</v>
      </c>
      <c r="O38" s="122">
        <v>1</v>
      </c>
      <c r="Q38" s="12">
        <v>11</v>
      </c>
      <c r="W38" s="122">
        <v>1</v>
      </c>
      <c r="Y38" s="12">
        <v>11</v>
      </c>
      <c r="Z38" s="13" t="s">
        <v>0</v>
      </c>
      <c r="AA38" s="24">
        <v>1</v>
      </c>
      <c r="AB38" s="16">
        <v>-1</v>
      </c>
      <c r="AC38" s="118">
        <v>1</v>
      </c>
      <c r="AD38" s="16">
        <v>-1</v>
      </c>
      <c r="AE38" s="122">
        <v>1</v>
      </c>
      <c r="AG38" s="12">
        <v>11</v>
      </c>
      <c r="AH38" s="13"/>
      <c r="AI38" s="24"/>
      <c r="AM38" s="122">
        <v>1</v>
      </c>
    </row>
    <row r="39" spans="1:47" ht="16.5" thickBot="1">
      <c r="A39" s="12">
        <v>12</v>
      </c>
      <c r="B39" s="13" t="s">
        <v>0</v>
      </c>
      <c r="C39" s="24">
        <v>1</v>
      </c>
      <c r="D39" s="16">
        <v>-1</v>
      </c>
      <c r="E39" s="118">
        <v>1</v>
      </c>
      <c r="F39" s="16">
        <v>-1</v>
      </c>
      <c r="G39" s="122">
        <v>1</v>
      </c>
      <c r="I39" s="12">
        <v>12</v>
      </c>
      <c r="J39" s="13" t="s">
        <v>0</v>
      </c>
      <c r="K39" s="24">
        <v>1</v>
      </c>
      <c r="L39" s="16">
        <v>-1</v>
      </c>
      <c r="M39" s="118">
        <v>1</v>
      </c>
      <c r="N39" s="16">
        <v>-1</v>
      </c>
      <c r="O39" s="122">
        <v>1</v>
      </c>
      <c r="Q39" s="12">
        <v>12</v>
      </c>
      <c r="R39" s="11" t="s">
        <v>0</v>
      </c>
      <c r="S39" s="24">
        <v>3</v>
      </c>
      <c r="T39" s="16">
        <v>-1</v>
      </c>
      <c r="U39" s="118">
        <v>1</v>
      </c>
      <c r="V39" s="16">
        <v>-1</v>
      </c>
      <c r="W39" s="122">
        <v>1</v>
      </c>
      <c r="Y39" s="12">
        <v>12</v>
      </c>
      <c r="Z39" s="13" t="s">
        <v>0</v>
      </c>
      <c r="AA39" s="24">
        <v>1</v>
      </c>
      <c r="AB39" s="16">
        <v>-1</v>
      </c>
      <c r="AC39" s="118">
        <v>1</v>
      </c>
      <c r="AD39" s="16">
        <v>-1</v>
      </c>
      <c r="AE39" s="122">
        <v>1</v>
      </c>
      <c r="AG39" s="12">
        <v>12</v>
      </c>
      <c r="AH39" s="13"/>
      <c r="AI39" s="24"/>
      <c r="AM39" s="122">
        <v>1</v>
      </c>
    </row>
    <row r="40" spans="1:47">
      <c r="A40" s="9">
        <v>13</v>
      </c>
      <c r="B40" s="13" t="s">
        <v>0</v>
      </c>
      <c r="C40" s="24">
        <v>3</v>
      </c>
      <c r="D40" s="16">
        <v>-1</v>
      </c>
      <c r="E40" s="118">
        <v>1</v>
      </c>
      <c r="F40" s="16">
        <v>-1</v>
      </c>
      <c r="G40" s="122">
        <v>1</v>
      </c>
      <c r="I40" s="9">
        <v>13</v>
      </c>
      <c r="O40" s="122">
        <v>1</v>
      </c>
      <c r="Q40" s="9">
        <v>13</v>
      </c>
      <c r="W40" s="122">
        <v>1</v>
      </c>
      <c r="Y40" s="9">
        <v>13</v>
      </c>
      <c r="Z40" s="13" t="s">
        <v>0</v>
      </c>
      <c r="AA40" s="24">
        <v>2</v>
      </c>
      <c r="AB40" s="16">
        <v>-1</v>
      </c>
      <c r="AC40" s="118">
        <f t="shared" si="10"/>
        <v>1</v>
      </c>
      <c r="AD40" s="16">
        <v>-1</v>
      </c>
      <c r="AE40" s="122">
        <v>1</v>
      </c>
      <c r="AG40" s="9">
        <v>13</v>
      </c>
      <c r="AH40" s="13"/>
      <c r="AI40" s="24"/>
      <c r="AM40" s="122">
        <v>1</v>
      </c>
    </row>
    <row r="41" spans="1:47">
      <c r="A41" s="12">
        <v>14</v>
      </c>
      <c r="G41" s="122">
        <v>1</v>
      </c>
      <c r="I41" s="12">
        <v>14</v>
      </c>
      <c r="O41" s="122">
        <v>1</v>
      </c>
      <c r="Q41" s="12">
        <v>14</v>
      </c>
      <c r="R41" s="13" t="s">
        <v>0</v>
      </c>
      <c r="S41" s="24">
        <v>1</v>
      </c>
      <c r="T41" s="16">
        <v>-1</v>
      </c>
      <c r="U41" s="118">
        <v>1</v>
      </c>
      <c r="V41" s="16">
        <v>-1</v>
      </c>
      <c r="W41" s="122">
        <v>1</v>
      </c>
      <c r="Y41" s="12">
        <v>14</v>
      </c>
      <c r="Z41" s="13" t="s">
        <v>0</v>
      </c>
      <c r="AA41" s="24">
        <v>1</v>
      </c>
      <c r="AB41" s="16">
        <v>-1</v>
      </c>
      <c r="AC41" s="118">
        <v>1</v>
      </c>
      <c r="AD41" s="16">
        <v>-1</v>
      </c>
      <c r="AE41" s="122">
        <v>1</v>
      </c>
      <c r="AG41" s="12">
        <v>14</v>
      </c>
      <c r="AH41" s="13"/>
      <c r="AI41" s="24"/>
      <c r="AM41" s="122">
        <v>1</v>
      </c>
    </row>
    <row r="42" spans="1:47" ht="16.5" thickBot="1">
      <c r="A42" s="12">
        <v>15</v>
      </c>
      <c r="B42" s="13" t="s">
        <v>0</v>
      </c>
      <c r="C42" s="24">
        <v>1</v>
      </c>
      <c r="D42" s="16">
        <v>-1</v>
      </c>
      <c r="E42" s="118">
        <v>1</v>
      </c>
      <c r="F42" s="16">
        <v>-1</v>
      </c>
      <c r="G42" s="122">
        <v>1</v>
      </c>
      <c r="I42" s="12">
        <v>15</v>
      </c>
      <c r="O42" s="122">
        <v>1</v>
      </c>
      <c r="Q42" s="12">
        <v>15</v>
      </c>
      <c r="R42" s="13" t="s">
        <v>0</v>
      </c>
      <c r="S42" s="24">
        <v>1</v>
      </c>
      <c r="T42" s="16">
        <v>-1</v>
      </c>
      <c r="U42" s="118">
        <v>1</v>
      </c>
      <c r="V42" s="16">
        <v>-1</v>
      </c>
      <c r="W42" s="122">
        <v>1</v>
      </c>
      <c r="Y42" s="12">
        <v>15</v>
      </c>
      <c r="Z42" s="11" t="s">
        <v>0</v>
      </c>
      <c r="AA42" s="24">
        <v>1</v>
      </c>
      <c r="AB42" s="16">
        <v>-1</v>
      </c>
      <c r="AC42" s="118" t="s">
        <v>0</v>
      </c>
      <c r="AD42" s="16">
        <v>-1</v>
      </c>
      <c r="AE42" s="122">
        <v>1</v>
      </c>
      <c r="AG42" s="12">
        <v>15</v>
      </c>
      <c r="AH42" s="13"/>
      <c r="AI42" s="24"/>
      <c r="AM42" s="122">
        <v>1</v>
      </c>
    </row>
    <row r="43" spans="1:47">
      <c r="A43" s="9">
        <v>16</v>
      </c>
      <c r="G43" s="122" t="s">
        <v>365</v>
      </c>
      <c r="I43" s="9">
        <v>16</v>
      </c>
      <c r="J43" s="13" t="s">
        <v>0</v>
      </c>
      <c r="K43" s="24">
        <v>1</v>
      </c>
      <c r="L43" s="16">
        <v>-1</v>
      </c>
      <c r="M43" s="118">
        <v>1</v>
      </c>
      <c r="N43" s="16">
        <v>-1</v>
      </c>
      <c r="O43" s="122" t="s">
        <v>365</v>
      </c>
      <c r="Q43" s="9">
        <v>16</v>
      </c>
      <c r="R43" s="13" t="s">
        <v>0</v>
      </c>
      <c r="S43" s="24">
        <v>1</v>
      </c>
      <c r="T43" s="16">
        <v>-1</v>
      </c>
      <c r="U43" s="118">
        <v>1</v>
      </c>
      <c r="V43" s="16">
        <v>-1</v>
      </c>
      <c r="W43" s="122" t="s">
        <v>365</v>
      </c>
      <c r="Y43" s="9">
        <v>16</v>
      </c>
      <c r="Z43" s="13" t="s">
        <v>0</v>
      </c>
      <c r="AA43" s="24">
        <v>2</v>
      </c>
      <c r="AB43" s="16">
        <v>-1</v>
      </c>
      <c r="AC43" s="118">
        <f t="shared" si="10"/>
        <v>1</v>
      </c>
      <c r="AD43" s="16">
        <v>-1</v>
      </c>
      <c r="AE43" s="122" t="s">
        <v>365</v>
      </c>
      <c r="AG43" s="9">
        <v>16</v>
      </c>
      <c r="AH43" s="13"/>
      <c r="AI43" s="24"/>
      <c r="AM43" s="122" t="s">
        <v>365</v>
      </c>
    </row>
    <row r="44" spans="1:47">
      <c r="A44" s="12"/>
      <c r="B44" s="13" t="s">
        <v>0</v>
      </c>
      <c r="C44" s="24" t="s">
        <v>0</v>
      </c>
      <c r="E44" s="118" t="s">
        <v>0</v>
      </c>
      <c r="F44" s="16" t="s">
        <v>0</v>
      </c>
      <c r="G44" s="122" t="s">
        <v>0</v>
      </c>
      <c r="I44" s="12"/>
      <c r="J44" s="13" t="s">
        <v>0</v>
      </c>
      <c r="K44" s="24"/>
      <c r="M44" s="118" t="s">
        <v>0</v>
      </c>
      <c r="N44" s="16" t="s">
        <v>0</v>
      </c>
      <c r="O44" s="122" t="s">
        <v>0</v>
      </c>
      <c r="Q44" s="12"/>
      <c r="R44" s="13"/>
      <c r="S44" s="24"/>
      <c r="W44" s="122" t="s">
        <v>0</v>
      </c>
      <c r="Y44" s="12"/>
      <c r="Z44" s="13" t="s">
        <v>0</v>
      </c>
      <c r="AA44" s="24">
        <v>1</v>
      </c>
      <c r="AB44" s="16">
        <v>-1</v>
      </c>
      <c r="AC44" s="118">
        <v>1</v>
      </c>
      <c r="AD44" s="16">
        <v>-1</v>
      </c>
      <c r="AE44" s="122" t="s">
        <v>0</v>
      </c>
      <c r="AG44" s="12"/>
      <c r="AH44" s="13" t="s">
        <v>0</v>
      </c>
      <c r="AI44" s="24" t="s">
        <v>0</v>
      </c>
      <c r="AM44" s="122"/>
    </row>
    <row r="45" spans="1:47" s="15" customFormat="1">
      <c r="A45" s="12" t="s">
        <v>85</v>
      </c>
      <c r="B45" s="13" t="s">
        <v>86</v>
      </c>
      <c r="C45" s="24" t="s">
        <v>0</v>
      </c>
      <c r="D45" s="16"/>
      <c r="E45" s="118"/>
      <c r="F45" s="16" t="s">
        <v>0</v>
      </c>
      <c r="G45" s="122" t="s">
        <v>0</v>
      </c>
      <c r="H45" s="16"/>
      <c r="I45" s="12" t="s">
        <v>85</v>
      </c>
      <c r="J45" s="13" t="s">
        <v>86</v>
      </c>
      <c r="K45" s="24" t="s">
        <v>0</v>
      </c>
      <c r="L45" s="16"/>
      <c r="M45" s="118"/>
      <c r="N45" s="16" t="s">
        <v>0</v>
      </c>
      <c r="O45" s="122" t="s">
        <v>0</v>
      </c>
      <c r="P45" s="122"/>
      <c r="Q45" s="12" t="s">
        <v>85</v>
      </c>
      <c r="R45" s="13" t="s">
        <v>86</v>
      </c>
      <c r="S45" s="24">
        <v>0</v>
      </c>
      <c r="T45" s="16"/>
      <c r="U45" s="118"/>
      <c r="V45" s="16"/>
      <c r="W45" s="122" t="s">
        <v>0</v>
      </c>
      <c r="X45" s="16"/>
      <c r="Y45" s="12" t="s">
        <v>85</v>
      </c>
      <c r="Z45" s="13" t="s">
        <v>86</v>
      </c>
      <c r="AA45" s="24" t="s">
        <v>0</v>
      </c>
      <c r="AB45" s="16"/>
      <c r="AC45" s="118">
        <v>3</v>
      </c>
      <c r="AD45" s="16" t="s">
        <v>0</v>
      </c>
      <c r="AE45" s="122">
        <v>1</v>
      </c>
      <c r="AF45" s="16"/>
      <c r="AG45" s="12" t="s">
        <v>85</v>
      </c>
      <c r="AH45" s="13" t="s">
        <v>86</v>
      </c>
      <c r="AI45" s="24">
        <v>0</v>
      </c>
      <c r="AJ45" s="16"/>
      <c r="AK45" s="118"/>
      <c r="AL45" s="11"/>
      <c r="AM45" s="122"/>
      <c r="AN45" s="11"/>
      <c r="AO45" s="11"/>
      <c r="AP45" s="11"/>
      <c r="AQ45" s="11"/>
      <c r="AR45" s="11"/>
      <c r="AS45" s="11"/>
      <c r="AT45" s="11"/>
      <c r="AU45" s="11"/>
    </row>
    <row r="46" spans="1:47" s="15" customFormat="1">
      <c r="A46" s="12"/>
      <c r="B46" s="11" t="s">
        <v>0</v>
      </c>
      <c r="C46" s="24"/>
      <c r="D46" s="16"/>
      <c r="E46" s="118" t="s">
        <v>0</v>
      </c>
      <c r="F46" s="16" t="s">
        <v>0</v>
      </c>
      <c r="G46" s="122" t="s">
        <v>0</v>
      </c>
      <c r="H46" s="16"/>
      <c r="I46" s="12"/>
      <c r="J46" s="13"/>
      <c r="K46" s="24"/>
      <c r="L46" s="16"/>
      <c r="M46" s="118"/>
      <c r="N46" s="16" t="s">
        <v>0</v>
      </c>
      <c r="O46" s="122" t="s">
        <v>0</v>
      </c>
      <c r="P46" s="122"/>
      <c r="Q46" s="12"/>
      <c r="R46" s="13"/>
      <c r="S46" s="24"/>
      <c r="T46" s="16"/>
      <c r="U46" s="118"/>
      <c r="V46" s="16"/>
      <c r="W46" s="122" t="s">
        <v>0</v>
      </c>
      <c r="X46" s="16"/>
      <c r="Y46" s="12"/>
      <c r="Z46" s="13" t="s">
        <v>185</v>
      </c>
      <c r="AA46" s="24"/>
      <c r="AB46" s="16"/>
      <c r="AC46" s="118"/>
      <c r="AD46" s="16" t="s">
        <v>0</v>
      </c>
      <c r="AE46" s="122" t="s">
        <v>0</v>
      </c>
      <c r="AF46" s="16"/>
      <c r="AG46" s="12"/>
      <c r="AH46" s="13"/>
      <c r="AI46" s="24"/>
      <c r="AJ46" s="16"/>
      <c r="AK46" s="118"/>
      <c r="AL46" s="11"/>
      <c r="AM46" s="122"/>
      <c r="AN46" s="11"/>
      <c r="AO46" s="11"/>
      <c r="AP46" s="11"/>
      <c r="AQ46" s="11"/>
      <c r="AR46" s="11"/>
      <c r="AS46" s="11"/>
      <c r="AT46" s="11"/>
      <c r="AU46" s="11"/>
    </row>
    <row r="47" spans="1:47" s="15" customFormat="1">
      <c r="A47" s="12" t="s">
        <v>88</v>
      </c>
      <c r="H47" s="16"/>
      <c r="I47" s="12" t="s">
        <v>88</v>
      </c>
      <c r="J47" s="13" t="s">
        <v>0</v>
      </c>
      <c r="K47" s="24">
        <v>1</v>
      </c>
      <c r="L47" s="15">
        <v>-1</v>
      </c>
      <c r="M47" s="118">
        <v>1</v>
      </c>
      <c r="N47" s="16">
        <v>-1</v>
      </c>
      <c r="O47" s="122" t="s">
        <v>0</v>
      </c>
      <c r="P47" s="122"/>
      <c r="Q47" s="12" t="s">
        <v>88</v>
      </c>
      <c r="X47" s="16"/>
      <c r="Y47" s="12" t="s">
        <v>88</v>
      </c>
      <c r="AF47" s="16"/>
      <c r="AG47" s="12" t="s">
        <v>88</v>
      </c>
      <c r="AH47" s="13" t="s">
        <v>0</v>
      </c>
      <c r="AI47" s="24" t="s">
        <v>0</v>
      </c>
      <c r="AJ47" s="15" t="s">
        <v>0</v>
      </c>
      <c r="AK47" s="118"/>
      <c r="AL47" s="11"/>
      <c r="AM47" s="122"/>
      <c r="AN47" s="11"/>
      <c r="AO47" s="11"/>
      <c r="AP47" s="11"/>
      <c r="AQ47" s="11"/>
      <c r="AR47" s="11"/>
      <c r="AS47" s="11"/>
      <c r="AT47" s="11"/>
      <c r="AU47" s="11"/>
    </row>
    <row r="48" spans="1:47" s="15" customFormat="1">
      <c r="A48" s="12" t="s">
        <v>88</v>
      </c>
      <c r="B48" s="13" t="s">
        <v>0</v>
      </c>
      <c r="C48" s="24">
        <v>2</v>
      </c>
      <c r="D48" s="16">
        <v>-1</v>
      </c>
      <c r="E48" s="118" t="s">
        <v>0</v>
      </c>
      <c r="F48" s="16" t="s">
        <v>0</v>
      </c>
      <c r="G48" s="122" t="s">
        <v>0</v>
      </c>
      <c r="H48" s="16"/>
      <c r="I48" s="12" t="s">
        <v>88</v>
      </c>
      <c r="J48" s="13" t="s">
        <v>0</v>
      </c>
      <c r="K48" s="24">
        <v>1</v>
      </c>
      <c r="L48" s="16">
        <v>-1</v>
      </c>
      <c r="M48" s="118" t="s">
        <v>0</v>
      </c>
      <c r="N48" s="16">
        <v>-1</v>
      </c>
      <c r="O48" s="122" t="s">
        <v>0</v>
      </c>
      <c r="P48" s="122"/>
      <c r="Q48" s="12" t="s">
        <v>88</v>
      </c>
      <c r="X48" s="16"/>
      <c r="Y48" s="12" t="s">
        <v>88</v>
      </c>
      <c r="AF48" s="16"/>
      <c r="AG48" s="12" t="s">
        <v>88</v>
      </c>
      <c r="AH48" s="13"/>
      <c r="AI48" s="24"/>
      <c r="AJ48" s="16" t="s">
        <v>0</v>
      </c>
      <c r="AK48" s="118"/>
      <c r="AL48" s="11"/>
      <c r="AM48" s="122"/>
      <c r="AN48" s="11"/>
      <c r="AO48" s="11"/>
      <c r="AP48" s="11"/>
      <c r="AQ48" s="11"/>
      <c r="AR48" s="11"/>
      <c r="AS48" s="11"/>
      <c r="AT48" s="11"/>
      <c r="AU48" s="11"/>
    </row>
    <row r="49" spans="1:47" s="15" customFormat="1">
      <c r="A49" s="12" t="s">
        <v>97</v>
      </c>
      <c r="B49" s="13" t="s">
        <v>98</v>
      </c>
      <c r="C49" s="24">
        <v>-1</v>
      </c>
      <c r="D49" s="16"/>
      <c r="E49" s="118">
        <v>-1</v>
      </c>
      <c r="F49" s="16" t="s">
        <v>0</v>
      </c>
      <c r="G49" s="122" t="s">
        <v>0</v>
      </c>
      <c r="H49" s="16"/>
      <c r="I49" s="12" t="s">
        <v>97</v>
      </c>
      <c r="J49" s="13" t="s">
        <v>98</v>
      </c>
      <c r="K49" s="24">
        <v>-2</v>
      </c>
      <c r="L49" s="16"/>
      <c r="M49" s="118">
        <v>-1</v>
      </c>
      <c r="N49" s="16" t="s">
        <v>0</v>
      </c>
      <c r="O49" s="122" t="s">
        <v>0</v>
      </c>
      <c r="P49" s="122"/>
      <c r="Q49" s="12" t="s">
        <v>97</v>
      </c>
      <c r="R49" s="13" t="s">
        <v>98</v>
      </c>
      <c r="S49" s="24"/>
      <c r="T49" s="16"/>
      <c r="U49" s="118">
        <v>-2</v>
      </c>
      <c r="V49" s="16" t="s">
        <v>0</v>
      </c>
      <c r="W49" s="122" t="s">
        <v>0</v>
      </c>
      <c r="X49" s="16"/>
      <c r="Y49" s="12" t="s">
        <v>97</v>
      </c>
      <c r="Z49" s="13" t="s">
        <v>98</v>
      </c>
      <c r="AA49" s="24">
        <v>-2</v>
      </c>
      <c r="AB49" s="16"/>
      <c r="AC49" s="118">
        <v>-2</v>
      </c>
      <c r="AD49" s="16" t="s">
        <v>0</v>
      </c>
      <c r="AE49" s="122" t="s">
        <v>0</v>
      </c>
      <c r="AF49" s="16"/>
      <c r="AG49" s="12" t="s">
        <v>97</v>
      </c>
      <c r="AH49" s="13" t="s">
        <v>98</v>
      </c>
      <c r="AI49" s="24">
        <v>0</v>
      </c>
      <c r="AJ49" s="16"/>
      <c r="AK49" s="118"/>
      <c r="AL49" s="11"/>
      <c r="AM49" s="122"/>
      <c r="AN49" s="11"/>
      <c r="AO49" s="11"/>
      <c r="AP49" s="11"/>
      <c r="AQ49" s="11"/>
      <c r="AR49" s="11"/>
      <c r="AS49" s="11"/>
      <c r="AT49" s="11"/>
      <c r="AU49" s="11"/>
    </row>
    <row r="50" spans="1:47" s="15" customFormat="1">
      <c r="A50" s="12"/>
      <c r="B50" s="13"/>
      <c r="C50" s="24" t="s">
        <v>0</v>
      </c>
      <c r="D50" s="16"/>
      <c r="E50" s="118"/>
      <c r="F50" s="16" t="s">
        <v>0</v>
      </c>
      <c r="G50" s="122" t="s">
        <v>0</v>
      </c>
      <c r="H50" s="16"/>
      <c r="I50" s="12"/>
      <c r="J50" s="13" t="s">
        <v>0</v>
      </c>
      <c r="K50" s="24"/>
      <c r="L50" s="16"/>
      <c r="M50" s="118"/>
      <c r="N50" s="16" t="s">
        <v>0</v>
      </c>
      <c r="O50" s="122" t="s">
        <v>0</v>
      </c>
      <c r="P50" s="122"/>
      <c r="Q50" s="12"/>
      <c r="R50" s="13"/>
      <c r="S50" s="24"/>
      <c r="T50" s="16"/>
      <c r="U50" s="118"/>
      <c r="V50" s="16"/>
      <c r="W50" s="122" t="s">
        <v>0</v>
      </c>
      <c r="X50" s="16"/>
      <c r="Y50" s="12"/>
      <c r="Z50" s="13"/>
      <c r="AA50" s="24"/>
      <c r="AB50" s="16"/>
      <c r="AC50" s="118"/>
      <c r="AD50" s="16" t="s">
        <v>0</v>
      </c>
      <c r="AE50" s="122" t="s">
        <v>0</v>
      </c>
      <c r="AF50" s="16"/>
      <c r="AG50" s="12"/>
      <c r="AH50" s="13" t="s">
        <v>0</v>
      </c>
      <c r="AI50" s="24"/>
      <c r="AJ50" s="16"/>
      <c r="AK50" s="118"/>
      <c r="AL50" s="11"/>
      <c r="AM50" s="122"/>
      <c r="AN50" s="11"/>
      <c r="AO50" s="11"/>
      <c r="AP50" s="11"/>
      <c r="AQ50" s="11"/>
      <c r="AR50" s="11"/>
      <c r="AS50" s="11"/>
      <c r="AT50" s="11"/>
      <c r="AU50" s="11"/>
    </row>
    <row r="51" spans="1:47" s="15" customFormat="1" ht="16.5" thickBot="1">
      <c r="A51" s="31" t="s">
        <v>99</v>
      </c>
      <c r="B51" s="88" t="s">
        <v>100</v>
      </c>
      <c r="C51" s="27">
        <f>SUM(C29:C49)</f>
        <v>23</v>
      </c>
      <c r="D51" s="16"/>
      <c r="E51" s="118">
        <f>SUM(E29:E50)</f>
        <v>19</v>
      </c>
      <c r="F51" s="16" t="s">
        <v>0</v>
      </c>
      <c r="G51" s="122">
        <f>SUM(G28:G50)</f>
        <v>19</v>
      </c>
      <c r="H51" s="16"/>
      <c r="I51" s="12" t="s">
        <v>99</v>
      </c>
      <c r="J51" s="13" t="s">
        <v>100</v>
      </c>
      <c r="K51" s="24">
        <f>SUM(K28:K50)</f>
        <v>20</v>
      </c>
      <c r="L51" s="16"/>
      <c r="M51" s="118">
        <f>SUM(M28:M49)</f>
        <v>21</v>
      </c>
      <c r="N51" s="16">
        <v>-1</v>
      </c>
      <c r="O51" s="122">
        <f>SUM(O28:O50)</f>
        <v>18</v>
      </c>
      <c r="P51" s="122"/>
      <c r="Q51" s="12" t="s">
        <v>99</v>
      </c>
      <c r="R51" s="13" t="s">
        <v>100</v>
      </c>
      <c r="S51" s="24">
        <f>SUM(S28:S50)</f>
        <v>22</v>
      </c>
      <c r="T51" s="16"/>
      <c r="U51" s="118">
        <f>SUM(U28:U50)</f>
        <v>26</v>
      </c>
      <c r="V51" s="16"/>
      <c r="W51" s="122">
        <f>SUM(W28:W50)</f>
        <v>19</v>
      </c>
      <c r="X51" s="16"/>
      <c r="Y51" s="12" t="s">
        <v>99</v>
      </c>
      <c r="Z51" s="13" t="s">
        <v>100</v>
      </c>
      <c r="AA51" s="24">
        <f>SUM(AA32:AA50)</f>
        <v>22</v>
      </c>
      <c r="AB51" s="16"/>
      <c r="AC51" s="118">
        <f>SUM(AC32:AC50)</f>
        <v>16</v>
      </c>
      <c r="AD51" s="16">
        <v>-1</v>
      </c>
      <c r="AE51" s="122">
        <f>SUM(AE28:AE50)</f>
        <v>20</v>
      </c>
      <c r="AF51" s="16"/>
      <c r="AG51" s="12" t="s">
        <v>99</v>
      </c>
      <c r="AH51" s="13" t="s">
        <v>100</v>
      </c>
      <c r="AI51" s="24">
        <f>SUM(AI28:AI50)</f>
        <v>14</v>
      </c>
      <c r="AJ51" s="16"/>
      <c r="AK51" s="118">
        <f>SUM(AK28:AK50)</f>
        <v>21</v>
      </c>
      <c r="AL51" s="11">
        <v>-1</v>
      </c>
      <c r="AM51" s="122">
        <f>SUM(AM28:AM50)</f>
        <v>23</v>
      </c>
      <c r="AN51" s="11"/>
      <c r="AO51" s="11"/>
      <c r="AP51" s="11"/>
      <c r="AQ51" s="11"/>
      <c r="AR51" s="11"/>
      <c r="AS51" s="11"/>
      <c r="AT51" s="11"/>
      <c r="AU51" s="11"/>
    </row>
    <row r="52" spans="1:47" s="15" customFormat="1">
      <c r="A52" s="18" t="s">
        <v>0</v>
      </c>
      <c r="B52" s="11"/>
      <c r="C52" s="16"/>
      <c r="D52" s="16"/>
      <c r="E52" s="118"/>
      <c r="F52" s="16"/>
      <c r="G52" s="122">
        <f>30-G51</f>
        <v>11</v>
      </c>
      <c r="H52" s="16"/>
      <c r="I52" s="10"/>
      <c r="O52" s="15">
        <f>30-O51</f>
        <v>12</v>
      </c>
      <c r="P52" s="122"/>
      <c r="Q52" s="10"/>
      <c r="R52" s="11"/>
      <c r="S52" s="16"/>
      <c r="T52" s="16"/>
      <c r="U52" s="118"/>
      <c r="V52" s="16"/>
      <c r="W52" s="122">
        <f>30-W51</f>
        <v>11</v>
      </c>
      <c r="X52" s="16"/>
      <c r="Y52" s="10"/>
      <c r="Z52" s="11"/>
      <c r="AA52" s="16"/>
      <c r="AB52" s="16"/>
      <c r="AC52" s="118"/>
      <c r="AD52" s="16"/>
      <c r="AE52" s="122">
        <f>30-AE51</f>
        <v>10</v>
      </c>
      <c r="AF52" s="16"/>
      <c r="AG52" s="10"/>
      <c r="AH52" s="11"/>
      <c r="AI52" s="16"/>
      <c r="AJ52" s="16"/>
      <c r="AK52" s="118"/>
      <c r="AL52" s="11"/>
      <c r="AM52" s="122">
        <f>30-AM51</f>
        <v>7</v>
      </c>
      <c r="AN52" s="11"/>
      <c r="AO52" s="11"/>
      <c r="AP52" s="11"/>
      <c r="AQ52" s="11"/>
      <c r="AR52" s="11"/>
      <c r="AS52" s="11"/>
      <c r="AT52" s="11"/>
      <c r="AU52" s="11"/>
    </row>
    <row r="53" spans="1:47" s="15" customFormat="1">
      <c r="A53" s="10"/>
      <c r="C53" s="16"/>
      <c r="D53" s="16"/>
      <c r="E53" s="118"/>
      <c r="F53" s="16"/>
      <c r="G53" s="122">
        <v>18</v>
      </c>
      <c r="H53" s="16"/>
      <c r="I53" s="10"/>
      <c r="J53" s="11"/>
      <c r="K53" s="16"/>
      <c r="L53" s="16"/>
      <c r="M53" s="118"/>
      <c r="N53" s="16"/>
      <c r="O53" s="122">
        <v>20</v>
      </c>
      <c r="P53" s="122"/>
      <c r="Q53" s="10"/>
      <c r="R53" s="11"/>
      <c r="S53" s="16"/>
      <c r="T53" s="16"/>
      <c r="U53" s="118"/>
      <c r="V53" s="16"/>
      <c r="W53" s="122">
        <v>15</v>
      </c>
      <c r="X53" s="16"/>
      <c r="Y53" s="10"/>
      <c r="Z53" s="11"/>
      <c r="AA53" s="16"/>
      <c r="AB53" s="16"/>
      <c r="AC53" s="118"/>
      <c r="AD53" s="16"/>
      <c r="AE53" s="122">
        <v>17</v>
      </c>
      <c r="AF53" s="16"/>
      <c r="AG53" s="10"/>
      <c r="AH53" s="11"/>
      <c r="AI53" s="16"/>
      <c r="AJ53" s="16"/>
      <c r="AK53" s="118"/>
      <c r="AL53" s="11"/>
      <c r="AM53" s="131">
        <v>16</v>
      </c>
      <c r="AN53" s="11"/>
      <c r="AO53" s="11"/>
      <c r="AP53" s="11"/>
      <c r="AQ53" s="11"/>
      <c r="AR53" s="11"/>
      <c r="AS53" s="11"/>
      <c r="AT53" s="11"/>
      <c r="AU53" s="11"/>
    </row>
    <row r="54" spans="1:47" s="15" customFormat="1">
      <c r="A54" s="10"/>
      <c r="B54" s="14" t="s">
        <v>192</v>
      </c>
      <c r="C54" s="16"/>
      <c r="D54" s="16"/>
      <c r="E54" s="118"/>
      <c r="F54" s="16"/>
      <c r="G54" s="122"/>
      <c r="H54" s="16"/>
      <c r="I54" s="10"/>
      <c r="J54" s="11" t="s">
        <v>0</v>
      </c>
      <c r="K54" s="16"/>
      <c r="L54" s="16"/>
      <c r="M54" s="118"/>
      <c r="N54" s="16"/>
      <c r="O54" s="122"/>
      <c r="P54" s="122"/>
      <c r="Q54" s="10"/>
      <c r="R54" s="11"/>
      <c r="S54" s="16"/>
      <c r="T54" s="16"/>
      <c r="U54" s="118"/>
      <c r="V54" s="16"/>
      <c r="W54" s="122"/>
      <c r="X54" s="16"/>
      <c r="Y54" s="10"/>
      <c r="Z54" s="11"/>
      <c r="AA54" s="16"/>
      <c r="AB54" s="16"/>
      <c r="AC54" s="118"/>
      <c r="AD54" s="16"/>
      <c r="AE54" s="122"/>
      <c r="AF54" s="16"/>
      <c r="AG54" s="10"/>
      <c r="AH54" s="11"/>
      <c r="AI54" s="16"/>
      <c r="AJ54" s="16"/>
      <c r="AK54" s="118"/>
      <c r="AL54" s="11"/>
      <c r="AM54" s="131"/>
      <c r="AN54" s="11"/>
      <c r="AO54" s="11"/>
      <c r="AP54" s="11"/>
      <c r="AQ54" s="11"/>
      <c r="AR54" s="11"/>
      <c r="AS54" s="11"/>
      <c r="AT54" s="11"/>
      <c r="AU54" s="11"/>
    </row>
    <row r="55" spans="1:47">
      <c r="B55" s="32" t="s">
        <v>193</v>
      </c>
    </row>
    <row r="56" spans="1:47" s="15" customFormat="1">
      <c r="A56" s="10" t="s">
        <v>0</v>
      </c>
      <c r="B56" s="11"/>
      <c r="C56" s="16"/>
      <c r="D56" s="16"/>
      <c r="E56" s="118"/>
      <c r="F56" s="16"/>
      <c r="G56" s="122"/>
      <c r="H56" s="16"/>
      <c r="I56" s="10"/>
      <c r="J56" s="11"/>
      <c r="K56" s="16"/>
      <c r="L56" s="16"/>
      <c r="M56" s="118"/>
      <c r="N56" s="16"/>
      <c r="O56" s="122"/>
      <c r="P56" s="122"/>
      <c r="Q56" s="10"/>
      <c r="R56" s="11"/>
      <c r="S56" s="16"/>
      <c r="T56" s="16"/>
      <c r="U56" s="118"/>
      <c r="V56" s="16"/>
      <c r="W56" s="122"/>
      <c r="X56" s="16"/>
      <c r="Y56" s="10"/>
      <c r="Z56" s="11"/>
      <c r="AA56" s="16"/>
      <c r="AB56" s="16"/>
      <c r="AC56" s="118"/>
      <c r="AD56" s="16"/>
      <c r="AE56" s="122"/>
      <c r="AF56" s="16"/>
      <c r="AG56" s="10"/>
      <c r="AH56" s="11"/>
      <c r="AI56" s="16"/>
      <c r="AJ56" s="16"/>
      <c r="AK56" s="118"/>
      <c r="AL56" s="11"/>
      <c r="AM56" s="131"/>
      <c r="AN56" s="11"/>
      <c r="AO56" s="11"/>
      <c r="AP56" s="11"/>
      <c r="AQ56" s="11"/>
      <c r="AR56" s="11"/>
      <c r="AS56" s="11"/>
      <c r="AT56" s="11"/>
      <c r="AU56" s="11"/>
    </row>
    <row r="57" spans="1:47">
      <c r="B57" s="18"/>
    </row>
    <row r="58" spans="1:47">
      <c r="B58" s="113" t="s">
        <v>230</v>
      </c>
    </row>
  </sheetData>
  <conditionalFormatting sqref="A28 C28:G28 A29:G29 A30 C30:G30 A31:G35 A36 C36:G36 A37:G51">
    <cfRule type="expression" dxfId="120" priority="5">
      <formula>MOD(ROW(),2)</formula>
    </cfRule>
  </conditionalFormatting>
  <conditionalFormatting sqref="A1:E1 G1">
    <cfRule type="expression" dxfId="119" priority="15">
      <formula>MOD(ROW(),2)=0</formula>
    </cfRule>
  </conditionalFormatting>
  <conditionalFormatting sqref="A2:G25 R3:W5 R7:W10 S11:W11 Q13:W25">
    <cfRule type="expression" dxfId="118" priority="10">
      <formula>MOD(ROW(),2)</formula>
    </cfRule>
  </conditionalFormatting>
  <conditionalFormatting sqref="I28 K28:O28 I29:O33 I34 K34:O34 I35:O51">
    <cfRule type="expression" dxfId="117" priority="4">
      <formula>MOD(ROW(),2)</formula>
    </cfRule>
  </conditionalFormatting>
  <conditionalFormatting sqref="I1:M1 O1">
    <cfRule type="expression" dxfId="116" priority="14">
      <formula>MOD(ROW(),2)=0</formula>
    </cfRule>
  </conditionalFormatting>
  <conditionalFormatting sqref="I2:O10 I11 K11:O11 I12:O25">
    <cfRule type="expression" dxfId="115" priority="9">
      <formula>MOD(ROW(),2)</formula>
    </cfRule>
  </conditionalFormatting>
  <conditionalFormatting sqref="Q1:U1 W1">
    <cfRule type="expression" dxfId="114" priority="13">
      <formula>MOD(ROW(),2)=0</formula>
    </cfRule>
  </conditionalFormatting>
  <conditionalFormatting sqref="Q2:W2 Q3:Q12 S6:W6">
    <cfRule type="expression" dxfId="113" priority="8">
      <formula>MOD(ROW(),2)</formula>
    </cfRule>
  </conditionalFormatting>
  <conditionalFormatting sqref="Q28:W31 Q32 S32:W32 Q33:W35 Q36 S36:W36 Q37:W51">
    <cfRule type="expression" dxfId="112" priority="3">
      <formula>MOD(ROW(),2)</formula>
    </cfRule>
  </conditionalFormatting>
  <conditionalFormatting sqref="Y28 AA28:AE28 Y29:AE35 Y36 AA36:AE36 Y37:AE51">
    <cfRule type="expression" dxfId="111" priority="2">
      <formula>MOD(ROW(),2)</formula>
    </cfRule>
  </conditionalFormatting>
  <conditionalFormatting sqref="Y1:AC1 AE1">
    <cfRule type="expression" dxfId="110" priority="12">
      <formula>MOD(ROW(),2)=0</formula>
    </cfRule>
  </conditionalFormatting>
  <conditionalFormatting sqref="Y2:AE6 Y7 AA7:AE7 Y8:AE8 Y9 AA9:AE9 Y10:AE25">
    <cfRule type="expression" dxfId="109" priority="7">
      <formula>MOD(ROW(),2)</formula>
    </cfRule>
  </conditionalFormatting>
  <conditionalFormatting sqref="AG28 AI28:AM28 AG29:AM33 AG34 AI34:AM34 AG35:AM51">
    <cfRule type="expression" dxfId="108" priority="1">
      <formula>MOD(ROW(),2)</formula>
    </cfRule>
  </conditionalFormatting>
  <conditionalFormatting sqref="AG1:AK1 AM1">
    <cfRule type="expression" dxfId="107" priority="11">
      <formula>MOD(ROW(),2)=0</formula>
    </cfRule>
  </conditionalFormatting>
  <conditionalFormatting sqref="AG2:AM10 AG11 AI11:AM11 AG12:AM25">
    <cfRule type="expression" dxfId="106" priority="6">
      <formula>MOD(ROW(),2)</formula>
    </cfRule>
  </conditionalFormatting>
  <pageMargins left="0.7" right="0.7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907E-EB69-4EFE-9794-1124E10D2855}">
  <dimension ref="A1:D113"/>
  <sheetViews>
    <sheetView workbookViewId="0"/>
  </sheetViews>
  <sheetFormatPr defaultColWidth="8.7109375" defaultRowHeight="15"/>
  <cols>
    <col min="1" max="1" width="16.140625" style="7" bestFit="1" customWidth="1"/>
    <col min="2" max="2" width="25.85546875" style="7" bestFit="1" customWidth="1"/>
    <col min="3" max="3" width="18" style="7" bestFit="1" customWidth="1"/>
    <col min="4" max="16384" width="8.7109375" style="7"/>
  </cols>
  <sheetData>
    <row r="1" spans="1:3">
      <c r="A1" s="7" t="s">
        <v>368</v>
      </c>
      <c r="B1" s="7" t="s">
        <v>369</v>
      </c>
      <c r="C1" s="7" t="s">
        <v>370</v>
      </c>
    </row>
    <row r="2" spans="1:3">
      <c r="B2" s="7" t="s">
        <v>240</v>
      </c>
      <c r="C2" s="7" t="s">
        <v>237</v>
      </c>
    </row>
    <row r="3" spans="1:3">
      <c r="A3" s="7" t="s">
        <v>371</v>
      </c>
      <c r="B3" s="7" t="s">
        <v>372</v>
      </c>
      <c r="C3" s="7" t="s">
        <v>52</v>
      </c>
    </row>
    <row r="4" spans="1:3" ht="54.75">
      <c r="A4" s="7" t="s">
        <v>373</v>
      </c>
      <c r="B4" s="7" t="s">
        <v>374</v>
      </c>
    </row>
    <row r="5" spans="1:3" s="147" customFormat="1"/>
    <row r="6" spans="1:3">
      <c r="A6" s="7" t="s">
        <v>375</v>
      </c>
      <c r="B6" s="7" t="s">
        <v>238</v>
      </c>
      <c r="C6" s="7" t="s">
        <v>235</v>
      </c>
    </row>
    <row r="8" spans="1:3">
      <c r="A8" s="7" t="s">
        <v>371</v>
      </c>
      <c r="B8" s="7" t="s">
        <v>376</v>
      </c>
    </row>
    <row r="9" spans="1:3">
      <c r="A9" s="7" t="s">
        <v>373</v>
      </c>
      <c r="C9" s="7" t="s">
        <v>377</v>
      </c>
    </row>
    <row r="10" spans="1:3" s="147" customFormat="1"/>
    <row r="11" spans="1:3">
      <c r="A11" s="7" t="s">
        <v>378</v>
      </c>
      <c r="B11" s="7" t="s">
        <v>241</v>
      </c>
      <c r="C11" s="7" t="s">
        <v>235</v>
      </c>
    </row>
    <row r="13" spans="1:3">
      <c r="A13" s="7" t="s">
        <v>371</v>
      </c>
      <c r="B13" s="7" t="s">
        <v>379</v>
      </c>
    </row>
    <row r="14" spans="1:3">
      <c r="A14" s="7" t="s">
        <v>373</v>
      </c>
      <c r="C14" s="7" t="s">
        <v>380</v>
      </c>
    </row>
    <row r="15" spans="1:3" s="147" customFormat="1"/>
    <row r="16" spans="1:3">
      <c r="A16" s="7" t="s">
        <v>381</v>
      </c>
      <c r="B16" s="7" t="s">
        <v>241</v>
      </c>
      <c r="C16" s="7" t="s">
        <v>235</v>
      </c>
    </row>
    <row r="18" spans="1:3">
      <c r="A18" s="7" t="s">
        <v>371</v>
      </c>
      <c r="B18" s="7" t="s">
        <v>208</v>
      </c>
    </row>
    <row r="19" spans="1:3">
      <c r="A19" s="7" t="s">
        <v>373</v>
      </c>
      <c r="C19" s="7" t="s">
        <v>382</v>
      </c>
    </row>
    <row r="20" spans="1:3" s="147" customFormat="1"/>
    <row r="21" spans="1:3">
      <c r="A21" s="7" t="s">
        <v>383</v>
      </c>
      <c r="B21" s="7" t="s">
        <v>235</v>
      </c>
      <c r="C21" s="7" t="s">
        <v>237</v>
      </c>
    </row>
    <row r="23" spans="1:3">
      <c r="A23" s="7" t="s">
        <v>371</v>
      </c>
      <c r="B23" s="7" t="s">
        <v>106</v>
      </c>
      <c r="C23" s="7" t="s">
        <v>384</v>
      </c>
    </row>
    <row r="24" spans="1:3" ht="41.25">
      <c r="A24" s="7" t="s">
        <v>373</v>
      </c>
      <c r="B24" s="7" t="s">
        <v>385</v>
      </c>
    </row>
    <row r="25" spans="1:3" s="147" customFormat="1"/>
    <row r="26" spans="1:3">
      <c r="A26" s="7" t="s">
        <v>386</v>
      </c>
      <c r="B26" s="7" t="s">
        <v>233</v>
      </c>
      <c r="C26" s="7" t="s">
        <v>238</v>
      </c>
    </row>
    <row r="28" spans="1:3">
      <c r="A28" s="7" t="s">
        <v>371</v>
      </c>
      <c r="B28" s="7" t="s">
        <v>35</v>
      </c>
    </row>
    <row r="29" spans="1:3" ht="27.75">
      <c r="A29" s="7" t="s">
        <v>373</v>
      </c>
      <c r="B29" s="7" t="s">
        <v>387</v>
      </c>
      <c r="C29" s="7" t="s">
        <v>388</v>
      </c>
    </row>
    <row r="30" spans="1:3" s="147" customFormat="1"/>
    <row r="31" spans="1:3">
      <c r="A31" s="7" t="s">
        <v>389</v>
      </c>
      <c r="B31" s="7" t="s">
        <v>233</v>
      </c>
      <c r="C31" s="7" t="s">
        <v>241</v>
      </c>
    </row>
    <row r="33" spans="1:4">
      <c r="A33" s="7" t="s">
        <v>371</v>
      </c>
      <c r="C33" s="7" t="s">
        <v>35</v>
      </c>
    </row>
    <row r="34" spans="1:4">
      <c r="A34" s="7" t="s">
        <v>373</v>
      </c>
      <c r="B34" s="7" t="s">
        <v>390</v>
      </c>
    </row>
    <row r="35" spans="1:4" s="147" customFormat="1"/>
    <row r="36" spans="1:4">
      <c r="A36" s="7" t="s">
        <v>391</v>
      </c>
      <c r="B36" s="162" t="s">
        <v>236</v>
      </c>
      <c r="C36" s="162" t="s">
        <v>241</v>
      </c>
    </row>
    <row r="37" spans="1:4">
      <c r="B37" s="162"/>
      <c r="C37" s="162"/>
    </row>
    <row r="38" spans="1:4">
      <c r="A38" s="7" t="s">
        <v>371</v>
      </c>
      <c r="B38" s="162" t="s">
        <v>31</v>
      </c>
      <c r="C38" s="162"/>
    </row>
    <row r="39" spans="1:4" ht="54.75">
      <c r="A39" s="7" t="s">
        <v>373</v>
      </c>
      <c r="B39" s="162"/>
      <c r="C39" s="162" t="s">
        <v>392</v>
      </c>
      <c r="D39" s="7" t="s">
        <v>393</v>
      </c>
    </row>
    <row r="40" spans="1:4" s="147" customFormat="1"/>
    <row r="41" spans="1:4">
      <c r="A41" s="7" t="s">
        <v>394</v>
      </c>
      <c r="B41" s="7" t="s">
        <v>240</v>
      </c>
      <c r="C41" s="7" t="s">
        <v>236</v>
      </c>
    </row>
    <row r="43" spans="1:4">
      <c r="A43" s="7" t="s">
        <v>371</v>
      </c>
      <c r="B43" s="7" t="s">
        <v>112</v>
      </c>
    </row>
    <row r="44" spans="1:4" ht="27.75">
      <c r="A44" s="7" t="s">
        <v>373</v>
      </c>
      <c r="C44" s="7" t="s">
        <v>395</v>
      </c>
    </row>
    <row r="45" spans="1:4" s="147" customFormat="1"/>
    <row r="46" spans="1:4">
      <c r="A46" s="7" t="s">
        <v>396</v>
      </c>
      <c r="B46" s="7" t="s">
        <v>233</v>
      </c>
      <c r="C46" s="7" t="s">
        <v>241</v>
      </c>
    </row>
    <row r="48" spans="1:4">
      <c r="A48" s="7" t="s">
        <v>371</v>
      </c>
      <c r="B48" s="7" t="s">
        <v>21</v>
      </c>
      <c r="C48" s="7" t="s">
        <v>28</v>
      </c>
    </row>
    <row r="49" spans="1:3" ht="41.25">
      <c r="A49" s="7" t="s">
        <v>373</v>
      </c>
      <c r="B49" s="7" t="s">
        <v>397</v>
      </c>
      <c r="C49" s="7" t="s">
        <v>398</v>
      </c>
    </row>
    <row r="50" spans="1:3" s="147" customFormat="1"/>
    <row r="51" spans="1:3">
      <c r="A51" s="7" t="s">
        <v>399</v>
      </c>
      <c r="B51" s="7" t="s">
        <v>241</v>
      </c>
      <c r="C51" s="7" t="s">
        <v>232</v>
      </c>
    </row>
    <row r="53" spans="1:3">
      <c r="A53" s="7" t="s">
        <v>371</v>
      </c>
      <c r="C53" s="7" t="s">
        <v>400</v>
      </c>
    </row>
    <row r="54" spans="1:3">
      <c r="A54" s="7" t="s">
        <v>373</v>
      </c>
      <c r="B54" s="7" t="s">
        <v>401</v>
      </c>
    </row>
    <row r="55" spans="1:3" s="147" customFormat="1"/>
    <row r="56" spans="1:3">
      <c r="A56" s="7" t="s">
        <v>402</v>
      </c>
      <c r="B56" s="7" t="s">
        <v>236</v>
      </c>
      <c r="C56" s="7" t="s">
        <v>241</v>
      </c>
    </row>
    <row r="58" spans="1:3">
      <c r="A58" s="7" t="s">
        <v>371</v>
      </c>
      <c r="C58" s="7" t="s">
        <v>305</v>
      </c>
    </row>
    <row r="59" spans="1:3" ht="41.25">
      <c r="A59" s="7" t="s">
        <v>373</v>
      </c>
      <c r="B59" s="7" t="s">
        <v>403</v>
      </c>
    </row>
    <row r="60" spans="1:3" s="147" customFormat="1"/>
    <row r="61" spans="1:3">
      <c r="A61" s="7" t="s">
        <v>404</v>
      </c>
      <c r="B61" s="7" t="s">
        <v>234</v>
      </c>
      <c r="C61" s="7" t="s">
        <v>241</v>
      </c>
    </row>
    <row r="63" spans="1:3" ht="41.25">
      <c r="A63" s="7" t="s">
        <v>371</v>
      </c>
      <c r="B63" s="7" t="s">
        <v>405</v>
      </c>
      <c r="C63" s="7" t="s">
        <v>406</v>
      </c>
    </row>
    <row r="64" spans="1:3" ht="27.75">
      <c r="A64" s="7" t="s">
        <v>373</v>
      </c>
      <c r="C64" s="7" t="s">
        <v>407</v>
      </c>
    </row>
    <row r="65" spans="1:3" s="147" customFormat="1"/>
    <row r="66" spans="1:3">
      <c r="A66" s="7" t="s">
        <v>408</v>
      </c>
      <c r="B66" s="7" t="s">
        <v>238</v>
      </c>
      <c r="C66" s="7" t="s">
        <v>233</v>
      </c>
    </row>
    <row r="68" spans="1:3">
      <c r="A68" s="7" t="s">
        <v>371</v>
      </c>
      <c r="B68" s="7" t="s">
        <v>409</v>
      </c>
      <c r="C68" s="7" t="s">
        <v>60</v>
      </c>
    </row>
    <row r="69" spans="1:3">
      <c r="A69" s="7" t="s">
        <v>373</v>
      </c>
    </row>
    <row r="70" spans="1:3" s="147" customFormat="1"/>
    <row r="71" spans="1:3">
      <c r="A71" s="7" t="s">
        <v>410</v>
      </c>
      <c r="B71" s="7" t="s">
        <v>238</v>
      </c>
      <c r="C71" s="7" t="s">
        <v>241</v>
      </c>
    </row>
    <row r="73" spans="1:3">
      <c r="A73" s="7" t="s">
        <v>371</v>
      </c>
    </row>
    <row r="74" spans="1:3" ht="27.75">
      <c r="A74" s="7" t="s">
        <v>373</v>
      </c>
      <c r="B74" s="7" t="s">
        <v>411</v>
      </c>
      <c r="C74" s="7" t="s">
        <v>301</v>
      </c>
    </row>
    <row r="75" spans="1:3" s="147" customFormat="1"/>
    <row r="76" spans="1:3">
      <c r="A76" s="7" t="s">
        <v>412</v>
      </c>
      <c r="B76" s="7" t="s">
        <v>238</v>
      </c>
      <c r="C76" s="7" t="s">
        <v>241</v>
      </c>
    </row>
    <row r="78" spans="1:3">
      <c r="A78" s="7" t="s">
        <v>371</v>
      </c>
    </row>
    <row r="79" spans="1:3">
      <c r="A79" s="7" t="s">
        <v>373</v>
      </c>
      <c r="B79" s="7" t="s">
        <v>0</v>
      </c>
      <c r="C79" s="7" t="s">
        <v>0</v>
      </c>
    </row>
    <row r="80" spans="1:3" s="147" customFormat="1"/>
    <row r="81" spans="1:1">
      <c r="A81" s="7" t="s">
        <v>413</v>
      </c>
    </row>
    <row r="83" spans="1:1">
      <c r="A83" s="7" t="s">
        <v>371</v>
      </c>
    </row>
    <row r="84" spans="1:1">
      <c r="A84" s="7" t="s">
        <v>373</v>
      </c>
    </row>
    <row r="85" spans="1:1" s="147" customFormat="1"/>
    <row r="86" spans="1:1">
      <c r="A86" s="7" t="s">
        <v>414</v>
      </c>
    </row>
    <row r="88" spans="1:1">
      <c r="A88" s="7" t="s">
        <v>371</v>
      </c>
    </row>
    <row r="89" spans="1:1">
      <c r="A89" s="7" t="s">
        <v>373</v>
      </c>
    </row>
    <row r="90" spans="1:1" s="147" customFormat="1"/>
    <row r="91" spans="1:1">
      <c r="A91" s="7" t="s">
        <v>415</v>
      </c>
    </row>
    <row r="93" spans="1:1">
      <c r="A93" s="7" t="s">
        <v>371</v>
      </c>
    </row>
    <row r="94" spans="1:1">
      <c r="A94" s="7" t="s">
        <v>373</v>
      </c>
    </row>
    <row r="95" spans="1:1" s="147" customFormat="1"/>
    <row r="96" spans="1:1">
      <c r="A96" s="7" t="s">
        <v>416</v>
      </c>
    </row>
    <row r="98" spans="1:1">
      <c r="A98" s="7" t="s">
        <v>371</v>
      </c>
    </row>
    <row r="99" spans="1:1">
      <c r="A99" s="7" t="s">
        <v>373</v>
      </c>
    </row>
    <row r="100" spans="1:1" s="147" customFormat="1"/>
    <row r="101" spans="1:1">
      <c r="A101" s="7" t="s">
        <v>417</v>
      </c>
    </row>
    <row r="103" spans="1:1">
      <c r="A103" s="7" t="s">
        <v>371</v>
      </c>
    </row>
    <row r="104" spans="1:1">
      <c r="A104" s="7" t="s">
        <v>373</v>
      </c>
    </row>
    <row r="105" spans="1:1" s="147" customFormat="1"/>
    <row r="106" spans="1:1">
      <c r="A106" s="7" t="s">
        <v>418</v>
      </c>
    </row>
    <row r="108" spans="1:1">
      <c r="A108" s="7" t="s">
        <v>371</v>
      </c>
    </row>
    <row r="109" spans="1:1">
      <c r="A109" s="7" t="s">
        <v>373</v>
      </c>
    </row>
    <row r="110" spans="1:1" s="147" customFormat="1"/>
    <row r="111" spans="1:1">
      <c r="A111" s="7" t="s">
        <v>419</v>
      </c>
    </row>
    <row r="112" spans="1:1">
      <c r="A112" s="7" t="s">
        <v>371</v>
      </c>
    </row>
    <row r="113" spans="1:1">
      <c r="A113" s="7" t="s">
        <v>420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9DE4-2A88-4039-B56E-5BDA0B666B39}">
  <dimension ref="A1:C11"/>
  <sheetViews>
    <sheetView workbookViewId="0">
      <selection activeCell="C11" sqref="C11"/>
    </sheetView>
  </sheetViews>
  <sheetFormatPr defaultRowHeight="15"/>
  <cols>
    <col min="2" max="2" width="13.85546875" bestFit="1" customWidth="1"/>
    <col min="3" max="3" width="13.140625" bestFit="1" customWidth="1"/>
  </cols>
  <sheetData>
    <row r="1" spans="1:3">
      <c r="B1" t="s">
        <v>421</v>
      </c>
      <c r="C1" t="s">
        <v>422</v>
      </c>
    </row>
    <row r="2" spans="1:3">
      <c r="A2" t="s">
        <v>241</v>
      </c>
      <c r="B2" t="s">
        <v>423</v>
      </c>
      <c r="C2" t="s">
        <v>28</v>
      </c>
    </row>
    <row r="3" spans="1:3">
      <c r="A3" t="s">
        <v>240</v>
      </c>
      <c r="B3" t="s">
        <v>424</v>
      </c>
      <c r="C3" t="s">
        <v>47</v>
      </c>
    </row>
    <row r="4" spans="1:3">
      <c r="A4" t="s">
        <v>233</v>
      </c>
      <c r="B4" t="s">
        <v>425</v>
      </c>
      <c r="C4" t="s">
        <v>426</v>
      </c>
    </row>
    <row r="5" spans="1:3">
      <c r="A5" t="s">
        <v>237</v>
      </c>
      <c r="B5" t="s">
        <v>344</v>
      </c>
      <c r="C5" t="s">
        <v>427</v>
      </c>
    </row>
    <row r="6" spans="1:3">
      <c r="A6" t="s">
        <v>236</v>
      </c>
      <c r="B6" t="s">
        <v>330</v>
      </c>
      <c r="C6" t="s">
        <v>428</v>
      </c>
    </row>
    <row r="7" spans="1:3">
      <c r="A7" t="s">
        <v>235</v>
      </c>
      <c r="B7" t="s">
        <v>336</v>
      </c>
      <c r="C7" t="s">
        <v>153</v>
      </c>
    </row>
    <row r="8" spans="1:3">
      <c r="A8" t="s">
        <v>239</v>
      </c>
      <c r="B8" t="s">
        <v>429</v>
      </c>
      <c r="C8" t="s">
        <v>430</v>
      </c>
    </row>
    <row r="9" spans="1:3">
      <c r="A9" t="s">
        <v>238</v>
      </c>
      <c r="B9" t="s">
        <v>212</v>
      </c>
      <c r="C9" t="s">
        <v>431</v>
      </c>
    </row>
    <row r="10" spans="1:3">
      <c r="A10" t="s">
        <v>234</v>
      </c>
      <c r="B10" t="s">
        <v>109</v>
      </c>
      <c r="C10" t="s">
        <v>154</v>
      </c>
    </row>
    <row r="11" spans="1:3">
      <c r="A11" t="s">
        <v>232</v>
      </c>
      <c r="B11" t="s">
        <v>140</v>
      </c>
      <c r="C11" t="s">
        <v>432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D1CF-3133-4496-A4E6-8BD136EA1675}">
  <dimension ref="A1:D11"/>
  <sheetViews>
    <sheetView zoomScale="130" zoomScaleNormal="130" workbookViewId="0">
      <selection activeCell="D5" sqref="D5"/>
    </sheetView>
  </sheetViews>
  <sheetFormatPr defaultRowHeight="15"/>
  <sheetData>
    <row r="1" spans="1:4">
      <c r="A1" t="s">
        <v>433</v>
      </c>
      <c r="D1" t="s">
        <v>434</v>
      </c>
    </row>
    <row r="2" spans="1:4">
      <c r="A2" t="s">
        <v>233</v>
      </c>
    </row>
    <row r="3" spans="1:4">
      <c r="A3" t="s">
        <v>232</v>
      </c>
    </row>
    <row r="4" spans="1:4">
      <c r="A4" t="s">
        <v>240</v>
      </c>
    </row>
    <row r="5" spans="1:4">
      <c r="A5" t="s">
        <v>234</v>
      </c>
    </row>
    <row r="6" spans="1:4">
      <c r="A6" t="s">
        <v>235</v>
      </c>
    </row>
    <row r="7" spans="1:4">
      <c r="A7" t="s">
        <v>236</v>
      </c>
    </row>
    <row r="8" spans="1:4">
      <c r="A8" t="s">
        <v>241</v>
      </c>
    </row>
    <row r="9" spans="1:4">
      <c r="A9" s="193" t="s">
        <v>239</v>
      </c>
    </row>
    <row r="10" spans="1:4">
      <c r="A10" t="s">
        <v>238</v>
      </c>
    </row>
    <row r="11" spans="1:4">
      <c r="A11" t="s">
        <v>237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F5453-4170-41B4-9D08-30282B8B1630}">
  <dimension ref="A1:AX60"/>
  <sheetViews>
    <sheetView topLeftCell="J13" zoomScale="88" zoomScaleNormal="88" workbookViewId="0">
      <selection activeCell="AD34" sqref="AD34"/>
    </sheetView>
  </sheetViews>
  <sheetFormatPr defaultColWidth="9.140625" defaultRowHeight="15.75"/>
  <cols>
    <col min="1" max="1" width="12" style="10" bestFit="1" customWidth="1"/>
    <col min="2" max="2" width="24" style="11" customWidth="1"/>
    <col min="3" max="3" width="4.42578125" style="16" hidden="1" customWidth="1"/>
    <col min="4" max="4" width="2.28515625" style="16" hidden="1" customWidth="1"/>
    <col min="5" max="5" width="7.7109375" style="118" hidden="1" customWidth="1"/>
    <col min="6" max="6" width="7.7109375" style="16" hidden="1" customWidth="1"/>
    <col min="7" max="7" width="7.7109375" style="122" customWidth="1"/>
    <col min="8" max="8" width="7.7109375" style="122" hidden="1" customWidth="1"/>
    <col min="9" max="9" width="7.7109375" style="122" customWidth="1"/>
    <col min="10" max="10" width="3.7109375" style="16" customWidth="1"/>
    <col min="11" max="11" width="12" style="10" bestFit="1" customWidth="1"/>
    <col min="12" max="12" width="26" style="11" bestFit="1" customWidth="1"/>
    <col min="13" max="13" width="4.42578125" style="16" hidden="1" customWidth="1"/>
    <col min="14" max="14" width="2.28515625" style="16" hidden="1" customWidth="1"/>
    <col min="15" max="15" width="7.7109375" style="118" hidden="1" customWidth="1"/>
    <col min="16" max="16" width="7.7109375" style="16" hidden="1" customWidth="1"/>
    <col min="17" max="17" width="10.140625" style="122" bestFit="1" customWidth="1"/>
    <col min="18" max="18" width="10.140625" style="122" hidden="1" customWidth="1"/>
    <col min="19" max="19" width="10.140625" style="122" customWidth="1"/>
    <col min="20" max="20" width="3.7109375" style="122" customWidth="1"/>
    <col min="21" max="21" width="12" style="10" bestFit="1" customWidth="1"/>
    <col min="22" max="22" width="23.5703125" style="11" bestFit="1" customWidth="1"/>
    <col min="23" max="23" width="7.7109375" style="16" hidden="1" customWidth="1"/>
    <col min="24" max="24" width="2.28515625" style="16" hidden="1" customWidth="1"/>
    <col min="25" max="25" width="7.7109375" style="118" hidden="1" customWidth="1"/>
    <col min="26" max="26" width="7.7109375" style="16" hidden="1" customWidth="1"/>
    <col min="27" max="27" width="7.7109375" style="122" customWidth="1"/>
    <col min="28" max="28" width="7.7109375" style="122" hidden="1" customWidth="1"/>
    <col min="29" max="29" width="7.7109375" style="122" customWidth="1"/>
    <col min="30" max="30" width="3.7109375" style="16" customWidth="1"/>
    <col min="31" max="31" width="12" style="10" bestFit="1" customWidth="1"/>
    <col min="32" max="32" width="24" style="11" bestFit="1" customWidth="1"/>
    <col min="33" max="33" width="7.140625" style="16" hidden="1" customWidth="1"/>
    <col min="34" max="34" width="2.28515625" style="16" hidden="1" customWidth="1"/>
    <col min="35" max="35" width="7.140625" style="118" hidden="1" customWidth="1"/>
    <col min="36" max="36" width="7.140625" style="16" hidden="1" customWidth="1"/>
    <col min="37" max="37" width="7.140625" style="122" customWidth="1"/>
    <col min="38" max="38" width="7.140625" style="122" hidden="1" customWidth="1"/>
    <col min="39" max="39" width="7.140625" style="122" customWidth="1"/>
    <col min="40" max="40" width="3.7109375" style="16" customWidth="1"/>
    <col min="41" max="41" width="12" style="10" bestFit="1" customWidth="1"/>
    <col min="42" max="42" width="23.5703125" style="11" bestFit="1" customWidth="1"/>
    <col min="43" max="43" width="7.140625" style="16" hidden="1" customWidth="1"/>
    <col min="44" max="44" width="2.28515625" style="16" hidden="1" customWidth="1"/>
    <col min="45" max="45" width="7.140625" style="118" hidden="1" customWidth="1"/>
    <col min="46" max="46" width="0" style="11" hidden="1" customWidth="1"/>
    <col min="47" max="47" width="10" style="131" bestFit="1" customWidth="1"/>
    <col min="48" max="48" width="10" style="131" hidden="1" customWidth="1"/>
    <col min="49" max="49" width="10" style="131" customWidth="1"/>
    <col min="50" max="16384" width="9.140625" style="11"/>
  </cols>
  <sheetData>
    <row r="1" spans="1:50" s="43" customFormat="1" ht="18" thickBot="1">
      <c r="A1" s="96" t="s">
        <v>0</v>
      </c>
      <c r="B1" s="97" t="s">
        <v>1</v>
      </c>
      <c r="C1" s="98" t="s">
        <v>0</v>
      </c>
      <c r="D1" s="99"/>
      <c r="E1" s="119">
        <v>2019</v>
      </c>
      <c r="F1" s="99"/>
      <c r="G1" s="123">
        <v>2020</v>
      </c>
      <c r="H1" s="123"/>
      <c r="I1" s="123">
        <v>2021</v>
      </c>
      <c r="J1" s="117"/>
      <c r="K1" s="97" t="s">
        <v>0</v>
      </c>
      <c r="L1" s="100" t="s">
        <v>2</v>
      </c>
      <c r="M1" s="98" t="s">
        <v>0</v>
      </c>
      <c r="N1" s="99"/>
      <c r="O1" s="119">
        <v>2019</v>
      </c>
      <c r="P1" s="99"/>
      <c r="Q1" s="123">
        <v>2020</v>
      </c>
      <c r="R1" s="123"/>
      <c r="S1" s="123">
        <v>2021</v>
      </c>
      <c r="T1" s="132"/>
      <c r="U1" s="97" t="s">
        <v>0</v>
      </c>
      <c r="V1" s="100" t="s">
        <v>299</v>
      </c>
      <c r="W1" s="98" t="s">
        <v>0</v>
      </c>
      <c r="X1" s="99"/>
      <c r="Y1" s="119">
        <v>2019</v>
      </c>
      <c r="Z1" s="99"/>
      <c r="AA1" s="123">
        <v>2020</v>
      </c>
      <c r="AB1" s="123"/>
      <c r="AC1" s="123">
        <v>2021</v>
      </c>
      <c r="AD1" s="117"/>
      <c r="AE1" s="96" t="s">
        <v>0</v>
      </c>
      <c r="AF1" s="101" t="s">
        <v>4</v>
      </c>
      <c r="AG1" s="98" t="s">
        <v>0</v>
      </c>
      <c r="AH1" s="99"/>
      <c r="AI1" s="119">
        <v>2019</v>
      </c>
      <c r="AJ1" s="99"/>
      <c r="AK1" s="123">
        <v>2020</v>
      </c>
      <c r="AL1" s="123"/>
      <c r="AM1" s="123">
        <v>2021</v>
      </c>
      <c r="AN1" s="117"/>
      <c r="AO1" s="97" t="s">
        <v>0</v>
      </c>
      <c r="AP1" s="100" t="s">
        <v>5</v>
      </c>
      <c r="AQ1" s="98" t="s">
        <v>0</v>
      </c>
      <c r="AR1" s="99"/>
      <c r="AS1" s="119">
        <v>2019</v>
      </c>
      <c r="AT1" s="99"/>
      <c r="AU1" s="123">
        <v>2020</v>
      </c>
      <c r="AV1" s="123"/>
      <c r="AW1" s="123">
        <v>2021</v>
      </c>
      <c r="AX1" s="406"/>
    </row>
    <row r="2" spans="1:50">
      <c r="A2" s="9">
        <v>1</v>
      </c>
      <c r="B2" s="17" t="s">
        <v>204</v>
      </c>
      <c r="C2" s="24">
        <v>2</v>
      </c>
      <c r="D2" s="16">
        <v>-1</v>
      </c>
      <c r="E2" s="118">
        <f>C2+D2</f>
        <v>1</v>
      </c>
      <c r="F2" s="16">
        <v>-1</v>
      </c>
      <c r="G2" s="122">
        <v>4</v>
      </c>
      <c r="H2" s="122">
        <v>1</v>
      </c>
      <c r="I2" s="122">
        <f t="shared" ref="I2:I6" si="0">G2-H2</f>
        <v>3</v>
      </c>
      <c r="K2" s="9">
        <v>1</v>
      </c>
      <c r="L2" s="171" t="s">
        <v>200</v>
      </c>
      <c r="M2" s="157" t="s">
        <v>0</v>
      </c>
      <c r="P2" s="16" t="s">
        <v>0</v>
      </c>
      <c r="Q2" s="122">
        <v>8</v>
      </c>
      <c r="R2" s="122">
        <v>1</v>
      </c>
      <c r="S2" s="122">
        <f>Q2-R2</f>
        <v>7</v>
      </c>
      <c r="U2" s="9">
        <v>1</v>
      </c>
      <c r="V2" s="17" t="s">
        <v>126</v>
      </c>
      <c r="W2" s="24">
        <v>2</v>
      </c>
      <c r="X2" s="16">
        <v>-1</v>
      </c>
      <c r="Y2" s="118">
        <f>W2+X2</f>
        <v>1</v>
      </c>
      <c r="Z2" s="16">
        <v>-1</v>
      </c>
      <c r="AA2" s="122">
        <v>4</v>
      </c>
      <c r="AB2" s="122">
        <v>1</v>
      </c>
      <c r="AC2" s="122">
        <v>3</v>
      </c>
      <c r="AE2" s="9">
        <v>1</v>
      </c>
      <c r="AF2" s="177" t="s">
        <v>224</v>
      </c>
      <c r="AG2" s="24"/>
      <c r="AK2" s="122">
        <v>4</v>
      </c>
      <c r="AL2" s="122">
        <v>1</v>
      </c>
      <c r="AM2" s="122">
        <f t="shared" ref="AM2:AM7" si="1">AK2-AL2</f>
        <v>3</v>
      </c>
      <c r="AO2" s="9">
        <v>1</v>
      </c>
      <c r="AP2" s="13" t="s">
        <v>74</v>
      </c>
      <c r="AQ2" s="24">
        <v>5</v>
      </c>
      <c r="AR2" s="16">
        <v>-1</v>
      </c>
      <c r="AS2" s="118">
        <f>AQ2+AR2</f>
        <v>4</v>
      </c>
      <c r="AT2" s="11">
        <v>-1</v>
      </c>
      <c r="AU2" s="122">
        <f>SUM(AS2+AT2)</f>
        <v>3</v>
      </c>
      <c r="AV2" s="122">
        <v>1</v>
      </c>
      <c r="AW2" s="122">
        <f t="shared" ref="AW2:AW3" si="2">SUM(AU2-AV2)</f>
        <v>2</v>
      </c>
    </row>
    <row r="3" spans="1:50">
      <c r="A3" s="12">
        <v>2</v>
      </c>
      <c r="B3" s="13" t="s">
        <v>305</v>
      </c>
      <c r="C3" s="24">
        <v>1</v>
      </c>
      <c r="D3" s="16">
        <v>-1</v>
      </c>
      <c r="E3" s="118">
        <v>3</v>
      </c>
      <c r="F3" s="16">
        <v>-1</v>
      </c>
      <c r="G3" s="122">
        <v>3</v>
      </c>
      <c r="H3" s="122">
        <v>1</v>
      </c>
      <c r="I3" s="122">
        <f t="shared" si="0"/>
        <v>2</v>
      </c>
      <c r="K3" s="12">
        <v>2</v>
      </c>
      <c r="L3" s="11" t="s">
        <v>91</v>
      </c>
      <c r="M3" s="157"/>
      <c r="Q3" s="122">
        <v>2</v>
      </c>
      <c r="R3" s="122">
        <v>1</v>
      </c>
      <c r="S3" s="122">
        <f t="shared" ref="S3" si="3">Q3-R3</f>
        <v>1</v>
      </c>
      <c r="U3" s="12">
        <v>2</v>
      </c>
      <c r="V3" s="14" t="s">
        <v>144</v>
      </c>
      <c r="W3" s="24">
        <v>1</v>
      </c>
      <c r="AA3" s="122">
        <v>4</v>
      </c>
      <c r="AB3" s="122">
        <v>1</v>
      </c>
      <c r="AC3" s="122">
        <v>3</v>
      </c>
      <c r="AE3" s="12">
        <v>2</v>
      </c>
      <c r="AF3" s="11" t="s">
        <v>96</v>
      </c>
      <c r="AG3" s="24">
        <v>1</v>
      </c>
      <c r="AH3" s="16">
        <v>-1</v>
      </c>
      <c r="AI3" s="118">
        <v>3</v>
      </c>
      <c r="AJ3" s="16">
        <v>-1</v>
      </c>
      <c r="AK3" s="122">
        <f>SUM(AI3+AJ3)</f>
        <v>2</v>
      </c>
      <c r="AL3" s="122">
        <v>1</v>
      </c>
      <c r="AM3" s="122">
        <f t="shared" si="1"/>
        <v>1</v>
      </c>
      <c r="AO3" s="12">
        <v>2</v>
      </c>
      <c r="AP3" s="13" t="s">
        <v>302</v>
      </c>
      <c r="AQ3" s="24"/>
      <c r="AU3" s="131">
        <v>3</v>
      </c>
      <c r="AV3" s="131">
        <v>1</v>
      </c>
      <c r="AW3" s="122">
        <f t="shared" si="2"/>
        <v>2</v>
      </c>
    </row>
    <row r="4" spans="1:50" ht="16.5" thickBot="1">
      <c r="A4" s="12">
        <v>3</v>
      </c>
      <c r="B4" s="13" t="s">
        <v>11</v>
      </c>
      <c r="C4" s="24">
        <v>1</v>
      </c>
      <c r="D4" s="16">
        <v>-1</v>
      </c>
      <c r="E4" s="118">
        <v>3</v>
      </c>
      <c r="F4" s="16">
        <v>-1</v>
      </c>
      <c r="G4" s="122">
        <f>E4+F4</f>
        <v>2</v>
      </c>
      <c r="H4" s="122">
        <v>1</v>
      </c>
      <c r="I4" s="122">
        <f t="shared" si="0"/>
        <v>1</v>
      </c>
      <c r="K4" s="12">
        <v>3</v>
      </c>
      <c r="L4" s="11" t="s">
        <v>32</v>
      </c>
      <c r="M4" s="16">
        <v>1</v>
      </c>
      <c r="N4" s="16">
        <v>-1</v>
      </c>
      <c r="O4" s="118">
        <v>4</v>
      </c>
      <c r="P4" s="16">
        <v>-1</v>
      </c>
      <c r="Q4" s="122">
        <v>2</v>
      </c>
      <c r="R4" s="122">
        <v>1</v>
      </c>
      <c r="S4" s="122">
        <f t="shared" ref="S4:S7" si="4">Q4-R4</f>
        <v>1</v>
      </c>
      <c r="U4" s="12">
        <v>3</v>
      </c>
      <c r="V4" s="11" t="s">
        <v>306</v>
      </c>
      <c r="W4" s="24">
        <v>1</v>
      </c>
      <c r="X4" s="16">
        <v>-1</v>
      </c>
      <c r="Y4" s="118">
        <v>2</v>
      </c>
      <c r="Z4" s="16">
        <v>-1</v>
      </c>
      <c r="AA4" s="122">
        <v>3</v>
      </c>
      <c r="AB4" s="122">
        <v>1</v>
      </c>
      <c r="AC4" s="122">
        <f t="shared" ref="AC4:AC6" si="5">AA4-AB4</f>
        <v>2</v>
      </c>
      <c r="AE4" s="12">
        <v>3</v>
      </c>
      <c r="AF4" s="14" t="s">
        <v>44</v>
      </c>
      <c r="AG4" s="24">
        <v>4</v>
      </c>
      <c r="AH4" s="16">
        <v>-1</v>
      </c>
      <c r="AI4" s="118">
        <f>AG4+AH4</f>
        <v>3</v>
      </c>
      <c r="AJ4" s="16">
        <v>-1</v>
      </c>
      <c r="AK4" s="122">
        <f>SUM(AI4+AJ4)</f>
        <v>2</v>
      </c>
      <c r="AL4" s="122">
        <v>1</v>
      </c>
      <c r="AM4" s="122">
        <f t="shared" si="1"/>
        <v>1</v>
      </c>
      <c r="AO4" s="12">
        <v>3</v>
      </c>
      <c r="AP4" s="13" t="s">
        <v>304</v>
      </c>
      <c r="AQ4" s="24">
        <v>1</v>
      </c>
      <c r="AR4" s="16">
        <v>-1</v>
      </c>
      <c r="AS4" s="118">
        <v>1</v>
      </c>
      <c r="AT4" s="11">
        <v>-1</v>
      </c>
      <c r="AU4" s="122">
        <v>3</v>
      </c>
      <c r="AV4" s="122">
        <v>1</v>
      </c>
      <c r="AW4" s="122">
        <f t="shared" ref="AW4:AW10" si="6">SUM(AU4-AV4)</f>
        <v>2</v>
      </c>
    </row>
    <row r="5" spans="1:50">
      <c r="A5" s="9">
        <v>4</v>
      </c>
      <c r="B5" s="13" t="s">
        <v>315</v>
      </c>
      <c r="C5" s="24">
        <v>2</v>
      </c>
      <c r="D5" s="16">
        <v>-1</v>
      </c>
      <c r="E5" s="118" t="s">
        <v>0</v>
      </c>
      <c r="F5" s="16">
        <v>-1</v>
      </c>
      <c r="G5" s="122">
        <v>2</v>
      </c>
      <c r="H5" s="122">
        <v>1</v>
      </c>
      <c r="I5" s="122">
        <f t="shared" si="0"/>
        <v>1</v>
      </c>
      <c r="K5" s="21">
        <v>4</v>
      </c>
      <c r="L5" s="87" t="s">
        <v>72</v>
      </c>
      <c r="M5" s="25">
        <v>1</v>
      </c>
      <c r="N5" s="16">
        <v>-1</v>
      </c>
      <c r="O5" s="118">
        <v>3</v>
      </c>
      <c r="P5" s="16">
        <v>-1</v>
      </c>
      <c r="Q5" s="122">
        <v>2</v>
      </c>
      <c r="R5" s="122">
        <v>1</v>
      </c>
      <c r="S5" s="122">
        <f t="shared" si="4"/>
        <v>1</v>
      </c>
      <c r="U5" s="9">
        <v>4</v>
      </c>
      <c r="V5" s="13" t="s">
        <v>168</v>
      </c>
      <c r="W5" s="25">
        <v>2</v>
      </c>
      <c r="X5" s="15">
        <v>-1</v>
      </c>
      <c r="Y5" s="118">
        <v>3</v>
      </c>
      <c r="Z5" s="16">
        <v>-1</v>
      </c>
      <c r="AA5" s="122">
        <v>2</v>
      </c>
      <c r="AB5" s="122">
        <v>1</v>
      </c>
      <c r="AC5" s="122">
        <f t="shared" si="5"/>
        <v>1</v>
      </c>
      <c r="AE5" s="9">
        <v>4</v>
      </c>
      <c r="AF5" s="11" t="s">
        <v>49</v>
      </c>
      <c r="AG5" s="24"/>
      <c r="AK5" s="122">
        <v>2</v>
      </c>
      <c r="AL5" s="122">
        <v>1</v>
      </c>
      <c r="AM5" s="122">
        <f t="shared" si="1"/>
        <v>1</v>
      </c>
      <c r="AO5" s="9">
        <v>4</v>
      </c>
      <c r="AP5" s="13" t="s">
        <v>50</v>
      </c>
      <c r="AQ5" s="30">
        <v>4</v>
      </c>
      <c r="AR5" s="16">
        <v>-1</v>
      </c>
      <c r="AS5" s="118">
        <v>3</v>
      </c>
      <c r="AT5" s="11">
        <v>-1</v>
      </c>
      <c r="AU5" s="122">
        <f>SUM(AS5+AT5)</f>
        <v>2</v>
      </c>
      <c r="AV5" s="122">
        <v>1</v>
      </c>
      <c r="AW5" s="122">
        <f t="shared" si="6"/>
        <v>1</v>
      </c>
    </row>
    <row r="6" spans="1:50">
      <c r="A6" s="12">
        <v>5</v>
      </c>
      <c r="B6" s="13" t="s">
        <v>285</v>
      </c>
      <c r="C6" s="24"/>
      <c r="G6" s="122">
        <v>2</v>
      </c>
      <c r="H6" s="122">
        <v>1</v>
      </c>
      <c r="I6" s="122">
        <f t="shared" si="0"/>
        <v>1</v>
      </c>
      <c r="K6" s="22">
        <v>5</v>
      </c>
      <c r="L6" s="13" t="s">
        <v>94</v>
      </c>
      <c r="M6" s="24">
        <v>3</v>
      </c>
      <c r="N6" s="16">
        <v>-1</v>
      </c>
      <c r="O6" s="118">
        <v>3</v>
      </c>
      <c r="P6" s="16">
        <v>-1</v>
      </c>
      <c r="Q6" s="122">
        <f>O6+P6</f>
        <v>2</v>
      </c>
      <c r="R6" s="122">
        <v>1</v>
      </c>
      <c r="S6" s="122">
        <f t="shared" si="4"/>
        <v>1</v>
      </c>
      <c r="U6" s="12">
        <v>5</v>
      </c>
      <c r="V6" s="13" t="s">
        <v>134</v>
      </c>
      <c r="W6" s="24">
        <v>1</v>
      </c>
      <c r="AA6" s="122">
        <v>2</v>
      </c>
      <c r="AB6" s="122">
        <v>1</v>
      </c>
      <c r="AC6" s="122">
        <f t="shared" si="5"/>
        <v>1</v>
      </c>
      <c r="AE6" s="12">
        <v>5</v>
      </c>
      <c r="AF6" s="13" t="s">
        <v>309</v>
      </c>
      <c r="AG6" s="24">
        <v>2</v>
      </c>
      <c r="AH6" s="16">
        <v>-1</v>
      </c>
      <c r="AI6" s="118">
        <v>1</v>
      </c>
      <c r="AJ6" s="16">
        <v>-1</v>
      </c>
      <c r="AK6" s="122">
        <v>2</v>
      </c>
      <c r="AL6" s="122">
        <v>1</v>
      </c>
      <c r="AM6" s="122">
        <f t="shared" si="1"/>
        <v>1</v>
      </c>
      <c r="AO6" s="12">
        <v>5</v>
      </c>
      <c r="AP6" s="13" t="s">
        <v>70</v>
      </c>
      <c r="AQ6" s="24">
        <v>1</v>
      </c>
      <c r="AR6" s="16">
        <v>-1</v>
      </c>
      <c r="AS6" s="118">
        <v>3</v>
      </c>
      <c r="AT6" s="11">
        <v>-1</v>
      </c>
      <c r="AU6" s="122">
        <f>SUM(AS6+AT6)</f>
        <v>2</v>
      </c>
      <c r="AV6" s="122">
        <v>1</v>
      </c>
      <c r="AW6" s="122">
        <f t="shared" si="6"/>
        <v>1</v>
      </c>
    </row>
    <row r="7" spans="1:50" ht="16.5" thickBot="1">
      <c r="A7" s="12">
        <v>6</v>
      </c>
      <c r="B7" s="164" t="s">
        <v>51</v>
      </c>
      <c r="G7" s="122">
        <v>3</v>
      </c>
      <c r="H7" s="122">
        <v>1</v>
      </c>
      <c r="I7" s="122">
        <f>G7-H7</f>
        <v>2</v>
      </c>
      <c r="K7" s="12">
        <v>6</v>
      </c>
      <c r="L7" s="17" t="s">
        <v>111</v>
      </c>
      <c r="M7" s="25">
        <v>2</v>
      </c>
      <c r="N7" s="16">
        <v>-1</v>
      </c>
      <c r="O7" s="118">
        <v>1</v>
      </c>
      <c r="P7" s="16">
        <v>-1</v>
      </c>
      <c r="Q7" s="122">
        <v>2</v>
      </c>
      <c r="R7" s="122">
        <v>1</v>
      </c>
      <c r="S7" s="122">
        <f t="shared" si="4"/>
        <v>1</v>
      </c>
      <c r="U7" s="12">
        <v>6</v>
      </c>
      <c r="V7" s="180" t="s">
        <v>435</v>
      </c>
      <c r="W7" s="25">
        <v>3</v>
      </c>
      <c r="X7" s="16">
        <v>-1</v>
      </c>
      <c r="Y7" s="118">
        <v>2</v>
      </c>
      <c r="Z7" s="16">
        <v>-1</v>
      </c>
      <c r="AA7" s="122">
        <v>1</v>
      </c>
      <c r="AB7" s="122">
        <v>1</v>
      </c>
      <c r="AC7" s="122">
        <v>1</v>
      </c>
      <c r="AE7" s="12">
        <v>6</v>
      </c>
      <c r="AF7" s="13" t="s">
        <v>24</v>
      </c>
      <c r="AG7" s="24">
        <v>2</v>
      </c>
      <c r="AH7" s="16">
        <v>-1</v>
      </c>
      <c r="AI7" s="118">
        <f>AG7+AH7</f>
        <v>1</v>
      </c>
      <c r="AJ7" s="16">
        <v>-1</v>
      </c>
      <c r="AK7" s="122">
        <v>2</v>
      </c>
      <c r="AL7" s="122">
        <v>1</v>
      </c>
      <c r="AM7" s="122">
        <f t="shared" si="1"/>
        <v>1</v>
      </c>
      <c r="AO7" s="12">
        <v>6</v>
      </c>
      <c r="AP7" s="13" t="s">
        <v>20</v>
      </c>
      <c r="AQ7" s="24">
        <v>1</v>
      </c>
      <c r="AR7" s="16">
        <v>-1</v>
      </c>
      <c r="AS7" s="118">
        <v>3</v>
      </c>
      <c r="AT7" s="11">
        <v>-1</v>
      </c>
      <c r="AU7" s="122">
        <f>SUM(AS7+AT7)</f>
        <v>2</v>
      </c>
      <c r="AV7" s="131">
        <v>1</v>
      </c>
      <c r="AW7" s="122">
        <f t="shared" si="6"/>
        <v>1</v>
      </c>
    </row>
    <row r="8" spans="1:50">
      <c r="A8" s="9">
        <v>7</v>
      </c>
      <c r="B8" s="11" t="s">
        <v>66</v>
      </c>
      <c r="C8" s="157">
        <v>1</v>
      </c>
      <c r="D8" s="16">
        <v>-1</v>
      </c>
      <c r="E8" s="118" t="s">
        <v>0</v>
      </c>
      <c r="F8" s="16" t="s">
        <v>0</v>
      </c>
      <c r="G8" s="122">
        <v>2</v>
      </c>
      <c r="H8" s="122">
        <v>1</v>
      </c>
      <c r="I8" s="122">
        <f>G8-H8</f>
        <v>1</v>
      </c>
      <c r="K8" s="9">
        <v>7</v>
      </c>
      <c r="L8" s="13" t="s">
        <v>138</v>
      </c>
      <c r="M8" s="25">
        <v>1</v>
      </c>
      <c r="N8" s="16">
        <v>-1</v>
      </c>
      <c r="O8" s="118" t="s">
        <v>0</v>
      </c>
      <c r="P8" s="16">
        <v>-1</v>
      </c>
      <c r="Q8" s="122">
        <v>3</v>
      </c>
      <c r="R8" s="122" t="s">
        <v>0</v>
      </c>
      <c r="S8" s="122">
        <v>2</v>
      </c>
      <c r="U8" s="9">
        <v>7</v>
      </c>
      <c r="V8" s="145" t="s">
        <v>436</v>
      </c>
      <c r="W8" s="25">
        <v>2</v>
      </c>
      <c r="X8" s="16">
        <v>-1</v>
      </c>
      <c r="Y8" s="118">
        <v>2</v>
      </c>
      <c r="Z8" s="16">
        <v>-1</v>
      </c>
      <c r="AA8" s="122">
        <v>1</v>
      </c>
      <c r="AB8" s="122">
        <v>1</v>
      </c>
      <c r="AC8" s="122">
        <f>AA8-AB8</f>
        <v>0</v>
      </c>
      <c r="AE8" s="9">
        <v>7</v>
      </c>
      <c r="AF8" s="17" t="s">
        <v>199</v>
      </c>
      <c r="AK8" s="122">
        <v>4</v>
      </c>
      <c r="AL8" s="122">
        <v>1</v>
      </c>
      <c r="AM8" s="122">
        <f t="shared" ref="AM8:AM9" si="7">AK8-AL8</f>
        <v>3</v>
      </c>
      <c r="AO8" s="9">
        <v>7</v>
      </c>
      <c r="AP8" s="13" t="s">
        <v>25</v>
      </c>
      <c r="AQ8" s="30">
        <v>1</v>
      </c>
      <c r="AR8" s="16">
        <v>-1</v>
      </c>
      <c r="AS8" s="118">
        <v>3</v>
      </c>
      <c r="AT8" s="11">
        <v>-1</v>
      </c>
      <c r="AU8" s="122">
        <f>SUM(AS8+AT8)</f>
        <v>2</v>
      </c>
      <c r="AV8" s="122">
        <v>1</v>
      </c>
      <c r="AW8" s="122">
        <f t="shared" si="6"/>
        <v>1</v>
      </c>
    </row>
    <row r="9" spans="1:50">
      <c r="A9" s="12">
        <v>8</v>
      </c>
      <c r="B9" s="13" t="s">
        <v>217</v>
      </c>
      <c r="C9" s="157"/>
      <c r="G9" s="122">
        <v>3</v>
      </c>
      <c r="H9" s="122">
        <v>1</v>
      </c>
      <c r="I9" s="122">
        <f>G9-H9</f>
        <v>2</v>
      </c>
      <c r="K9" s="12">
        <v>8</v>
      </c>
      <c r="L9" s="180" t="s">
        <v>437</v>
      </c>
      <c r="M9" s="24"/>
      <c r="Q9" s="122">
        <v>1</v>
      </c>
      <c r="R9" s="122">
        <v>1</v>
      </c>
      <c r="S9" s="122">
        <v>1</v>
      </c>
      <c r="U9" s="12">
        <v>8</v>
      </c>
      <c r="V9" s="83"/>
      <c r="W9" s="85"/>
      <c r="X9" s="85"/>
      <c r="Y9" s="121"/>
      <c r="Z9" s="85"/>
      <c r="AA9" s="124"/>
      <c r="AB9" s="124"/>
      <c r="AC9" s="124"/>
      <c r="AE9" s="12">
        <v>8</v>
      </c>
      <c r="AF9" s="11" t="s">
        <v>122</v>
      </c>
      <c r="AK9" s="122">
        <v>2</v>
      </c>
      <c r="AL9" s="122">
        <v>1</v>
      </c>
      <c r="AM9" s="122">
        <f t="shared" si="7"/>
        <v>1</v>
      </c>
      <c r="AO9" s="12">
        <v>8</v>
      </c>
      <c r="AP9" s="143" t="s">
        <v>58</v>
      </c>
      <c r="AU9" s="131">
        <v>2</v>
      </c>
      <c r="AV9" s="122">
        <v>1</v>
      </c>
      <c r="AW9" s="122">
        <f t="shared" si="6"/>
        <v>1</v>
      </c>
    </row>
    <row r="10" spans="1:50" ht="16.5" thickBot="1">
      <c r="A10" s="12">
        <v>9</v>
      </c>
      <c r="B10" s="179" t="s">
        <v>438</v>
      </c>
      <c r="C10" s="25">
        <v>3</v>
      </c>
      <c r="D10" s="16">
        <v>-1</v>
      </c>
      <c r="E10" s="118">
        <f>C10+D10</f>
        <v>2</v>
      </c>
      <c r="F10" s="16">
        <v>-1</v>
      </c>
      <c r="G10" s="122">
        <f>E10+F10</f>
        <v>1</v>
      </c>
      <c r="H10" s="122">
        <v>1</v>
      </c>
      <c r="I10" s="122">
        <v>1</v>
      </c>
      <c r="K10" s="12">
        <v>9</v>
      </c>
      <c r="L10" s="145" t="s">
        <v>439</v>
      </c>
      <c r="M10" s="25">
        <v>2</v>
      </c>
      <c r="N10" s="16">
        <v>-1</v>
      </c>
      <c r="O10" s="118" t="s">
        <v>0</v>
      </c>
      <c r="P10" s="16">
        <v>-1</v>
      </c>
      <c r="Q10" s="122">
        <v>1</v>
      </c>
      <c r="R10" s="122">
        <v>1</v>
      </c>
      <c r="S10" s="122">
        <f>Q10-R10</f>
        <v>0</v>
      </c>
      <c r="U10" s="12">
        <v>9</v>
      </c>
      <c r="W10" s="24"/>
      <c r="AE10" s="12">
        <v>9</v>
      </c>
      <c r="AF10" s="180" t="s">
        <v>440</v>
      </c>
      <c r="AG10" s="24">
        <v>2</v>
      </c>
      <c r="AH10" s="16">
        <v>-1</v>
      </c>
      <c r="AI10" s="118">
        <f>AG10+AH10</f>
        <v>1</v>
      </c>
      <c r="AJ10" s="16">
        <v>-1</v>
      </c>
      <c r="AK10" s="122">
        <v>1</v>
      </c>
      <c r="AL10" s="122">
        <v>1</v>
      </c>
      <c r="AM10" s="122">
        <v>1</v>
      </c>
      <c r="AO10" s="12">
        <v>9</v>
      </c>
      <c r="AP10" s="13" t="s">
        <v>27</v>
      </c>
      <c r="AQ10" s="24">
        <v>2</v>
      </c>
      <c r="AR10" s="16">
        <v>-1</v>
      </c>
      <c r="AS10" s="118">
        <v>2</v>
      </c>
      <c r="AT10" s="11">
        <v>-1</v>
      </c>
      <c r="AU10" s="122">
        <v>3</v>
      </c>
      <c r="AV10" s="122">
        <v>1</v>
      </c>
      <c r="AW10" s="122">
        <f t="shared" si="6"/>
        <v>2</v>
      </c>
    </row>
    <row r="11" spans="1:50">
      <c r="A11" s="9">
        <v>10</v>
      </c>
      <c r="B11" s="178" t="s">
        <v>441</v>
      </c>
      <c r="C11" s="24">
        <v>1</v>
      </c>
      <c r="D11" s="16">
        <v>-1</v>
      </c>
      <c r="E11" s="118">
        <v>2</v>
      </c>
      <c r="F11" s="16">
        <v>-1</v>
      </c>
      <c r="G11" s="122">
        <f>E11+F11</f>
        <v>1</v>
      </c>
      <c r="H11" s="122">
        <v>1</v>
      </c>
      <c r="I11" s="122">
        <f>G11-H11</f>
        <v>0</v>
      </c>
      <c r="K11" s="9">
        <v>10</v>
      </c>
      <c r="L11" s="83"/>
      <c r="M11" s="85"/>
      <c r="N11" s="85"/>
      <c r="O11" s="121"/>
      <c r="P11" s="85"/>
      <c r="Q11" s="124"/>
      <c r="R11" s="124"/>
      <c r="S11" s="124"/>
      <c r="U11" s="9">
        <v>10</v>
      </c>
      <c r="V11" s="83"/>
      <c r="W11" s="85"/>
      <c r="X11" s="85"/>
      <c r="Y11" s="121"/>
      <c r="Z11" s="85"/>
      <c r="AA11" s="124"/>
      <c r="AB11" s="124"/>
      <c r="AC11" s="124"/>
      <c r="AE11" s="9">
        <v>10</v>
      </c>
      <c r="AF11" s="145" t="s">
        <v>442</v>
      </c>
      <c r="AG11" s="24">
        <v>3</v>
      </c>
      <c r="AH11" s="16">
        <v>-1</v>
      </c>
      <c r="AI11" s="118">
        <f>AG11+AH11</f>
        <v>2</v>
      </c>
      <c r="AJ11" s="16">
        <v>-1</v>
      </c>
      <c r="AK11" s="122">
        <f>SUM(AI11+AJ11)</f>
        <v>1</v>
      </c>
      <c r="AL11" s="122">
        <v>1</v>
      </c>
      <c r="AM11" s="122">
        <f>AK11-AL11</f>
        <v>0</v>
      </c>
      <c r="AO11" s="9">
        <v>10</v>
      </c>
      <c r="AP11" s="181" t="s">
        <v>443</v>
      </c>
      <c r="AQ11" s="16">
        <v>2</v>
      </c>
      <c r="AR11" s="16">
        <v>-1</v>
      </c>
      <c r="AS11" s="118">
        <f>AQ11+AR11</f>
        <v>1</v>
      </c>
      <c r="AT11" s="11">
        <v>-1</v>
      </c>
      <c r="AU11" s="122">
        <v>1</v>
      </c>
      <c r="AV11" s="122">
        <v>1</v>
      </c>
      <c r="AW11" s="122">
        <v>1</v>
      </c>
    </row>
    <row r="12" spans="1:50">
      <c r="A12" s="12">
        <v>11</v>
      </c>
      <c r="B12" s="185"/>
      <c r="C12" s="25"/>
      <c r="K12" s="12">
        <v>11</v>
      </c>
      <c r="L12" s="186"/>
      <c r="M12" s="187"/>
      <c r="N12" s="187"/>
      <c r="O12" s="188"/>
      <c r="P12" s="187"/>
      <c r="Q12" s="130"/>
      <c r="R12" s="130"/>
      <c r="S12" s="130"/>
      <c r="U12" s="12">
        <v>11</v>
      </c>
      <c r="W12" s="15"/>
      <c r="AE12" s="12">
        <v>11</v>
      </c>
      <c r="AO12" s="12">
        <v>11</v>
      </c>
      <c r="AP12" s="178" t="s">
        <v>444</v>
      </c>
      <c r="AQ12" s="93">
        <v>1</v>
      </c>
      <c r="AR12" s="93">
        <v>-1</v>
      </c>
      <c r="AS12" s="120">
        <v>2</v>
      </c>
      <c r="AT12" s="11">
        <v>-1</v>
      </c>
      <c r="AU12" s="122">
        <v>1</v>
      </c>
      <c r="AV12" s="122">
        <v>1</v>
      </c>
      <c r="AW12" s="122">
        <f>SUM(AU12-AV12)</f>
        <v>0</v>
      </c>
    </row>
    <row r="13" spans="1:50" ht="16.5" thickBot="1">
      <c r="A13" s="12">
        <v>12</v>
      </c>
      <c r="B13" s="83"/>
      <c r="C13" s="85"/>
      <c r="D13" s="85"/>
      <c r="E13" s="121"/>
      <c r="F13" s="85"/>
      <c r="G13" s="124"/>
      <c r="H13" s="124"/>
      <c r="I13" s="124"/>
      <c r="K13" s="12">
        <v>12</v>
      </c>
      <c r="U13" s="12">
        <v>12</v>
      </c>
      <c r="AE13" s="12">
        <v>12</v>
      </c>
      <c r="AF13" s="14"/>
      <c r="AG13" s="93"/>
      <c r="AH13" s="93"/>
      <c r="AI13" s="120"/>
      <c r="AO13" s="12">
        <v>12</v>
      </c>
      <c r="AP13" s="148"/>
      <c r="AQ13" s="154"/>
      <c r="AU13" s="122"/>
      <c r="AW13" s="122"/>
      <c r="AX13" s="11" t="s">
        <v>0</v>
      </c>
    </row>
    <row r="14" spans="1:50">
      <c r="A14" s="9">
        <v>13</v>
      </c>
      <c r="C14" s="15"/>
      <c r="K14" s="9">
        <v>13</v>
      </c>
      <c r="L14" s="156"/>
      <c r="M14" s="15"/>
      <c r="U14" s="9">
        <v>13</v>
      </c>
      <c r="AE14" s="9">
        <v>13</v>
      </c>
      <c r="AO14" s="9">
        <v>13</v>
      </c>
      <c r="AQ14" s="154"/>
      <c r="AU14" s="122"/>
      <c r="AV14" s="122"/>
      <c r="AW14" s="122"/>
    </row>
    <row r="15" spans="1:50">
      <c r="A15" s="12">
        <v>14</v>
      </c>
      <c r="B15" s="170"/>
      <c r="C15" s="15"/>
      <c r="D15" s="15"/>
      <c r="K15" s="12">
        <v>14</v>
      </c>
      <c r="L15" s="143"/>
      <c r="M15" s="92"/>
      <c r="N15" s="93"/>
      <c r="O15" s="120"/>
      <c r="U15" s="12">
        <v>14</v>
      </c>
      <c r="V15" s="13"/>
      <c r="W15" s="25"/>
      <c r="AE15" s="12">
        <v>14</v>
      </c>
      <c r="AF15" s="169"/>
      <c r="AG15" s="24"/>
      <c r="AH15" s="15"/>
      <c r="AO15" s="12">
        <v>14</v>
      </c>
      <c r="AP15" s="83"/>
      <c r="AQ15" s="85"/>
      <c r="AR15" s="85"/>
      <c r="AS15" s="121"/>
      <c r="AT15" s="83"/>
      <c r="AU15" s="189"/>
      <c r="AV15" s="189"/>
      <c r="AW15" s="189"/>
    </row>
    <row r="16" spans="1:50" ht="16.5" thickBot="1">
      <c r="A16" s="12">
        <v>15</v>
      </c>
      <c r="B16" s="13"/>
      <c r="C16" s="24"/>
      <c r="K16" s="12">
        <v>15</v>
      </c>
      <c r="L16" s="13"/>
      <c r="M16" s="25"/>
      <c r="U16" s="12">
        <v>15</v>
      </c>
      <c r="V16" s="13"/>
      <c r="W16" s="25"/>
      <c r="AE16" s="12">
        <v>15</v>
      </c>
      <c r="AF16" s="13"/>
      <c r="AG16" s="24"/>
      <c r="AO16" s="12">
        <v>15</v>
      </c>
      <c r="AP16" s="13"/>
      <c r="AQ16" s="24"/>
      <c r="AV16" s="122"/>
      <c r="AW16" s="122"/>
    </row>
    <row r="17" spans="1:49">
      <c r="A17" s="9">
        <v>16</v>
      </c>
      <c r="B17" s="111"/>
      <c r="C17" s="24"/>
      <c r="K17" s="9">
        <v>16</v>
      </c>
      <c r="M17" s="15"/>
      <c r="U17" s="9">
        <v>16</v>
      </c>
      <c r="V17" s="13"/>
      <c r="AE17" s="9">
        <v>16</v>
      </c>
      <c r="AF17" s="13"/>
      <c r="AG17" s="24"/>
      <c r="AO17" s="9">
        <v>16</v>
      </c>
      <c r="AP17" s="13"/>
      <c r="AQ17" s="24"/>
      <c r="AV17" s="122"/>
      <c r="AW17" s="122"/>
    </row>
    <row r="18" spans="1:49">
      <c r="A18" s="12"/>
      <c r="B18" s="13" t="s">
        <v>0</v>
      </c>
      <c r="C18" s="24"/>
      <c r="E18" s="118" t="s">
        <v>0</v>
      </c>
      <c r="F18" s="16" t="s">
        <v>0</v>
      </c>
      <c r="G18" s="122" t="s">
        <v>0</v>
      </c>
      <c r="K18" s="12"/>
      <c r="M18" s="11"/>
      <c r="N18" s="11"/>
      <c r="O18" s="11"/>
      <c r="P18" s="11"/>
      <c r="Q18" s="11"/>
      <c r="R18" s="11"/>
      <c r="S18" s="11"/>
      <c r="U18" s="12"/>
      <c r="V18" s="13" t="s">
        <v>0</v>
      </c>
      <c r="W18" s="24" t="s">
        <v>0</v>
      </c>
      <c r="Y18" s="118" t="s">
        <v>0</v>
      </c>
      <c r="Z18" s="16" t="s">
        <v>0</v>
      </c>
      <c r="AA18" s="122" t="s">
        <v>0</v>
      </c>
      <c r="AC18" s="122" t="s">
        <v>0</v>
      </c>
      <c r="AE18" s="12"/>
      <c r="AF18" s="13" t="s">
        <v>0</v>
      </c>
      <c r="AG18" s="24"/>
      <c r="AK18" s="122" t="s">
        <v>0</v>
      </c>
      <c r="AL18" s="122" t="s">
        <v>0</v>
      </c>
      <c r="AM18" s="122" t="s">
        <v>0</v>
      </c>
      <c r="AO18" s="12"/>
      <c r="AP18" s="13" t="s">
        <v>0</v>
      </c>
      <c r="AQ18" s="24" t="s">
        <v>0</v>
      </c>
      <c r="AU18" s="122"/>
      <c r="AV18" s="122"/>
      <c r="AW18" s="122"/>
    </row>
    <row r="19" spans="1:49">
      <c r="A19" s="12" t="s">
        <v>85</v>
      </c>
      <c r="B19" s="86" t="s">
        <v>86</v>
      </c>
      <c r="C19" s="24" t="s">
        <v>0</v>
      </c>
      <c r="E19" s="118">
        <v>1</v>
      </c>
      <c r="F19" s="16">
        <v>-1</v>
      </c>
      <c r="G19" s="122">
        <v>0</v>
      </c>
      <c r="K19" s="12" t="s">
        <v>85</v>
      </c>
      <c r="L19" s="86" t="s">
        <v>86</v>
      </c>
      <c r="M19" s="24">
        <v>1</v>
      </c>
      <c r="N19" s="16">
        <v>-1</v>
      </c>
      <c r="O19" s="118" t="s">
        <v>0</v>
      </c>
      <c r="P19" s="16">
        <v>-1</v>
      </c>
      <c r="Q19" s="122">
        <v>0</v>
      </c>
      <c r="R19" s="122" t="s">
        <v>0</v>
      </c>
      <c r="U19" s="12" t="s">
        <v>85</v>
      </c>
      <c r="V19" s="86" t="s">
        <v>86</v>
      </c>
      <c r="W19" s="24" t="s">
        <v>0</v>
      </c>
      <c r="Z19" s="16">
        <v>-1</v>
      </c>
      <c r="AA19" s="122">
        <v>1</v>
      </c>
      <c r="AB19" s="122">
        <v>1</v>
      </c>
      <c r="AE19" s="12" t="s">
        <v>85</v>
      </c>
      <c r="AF19" s="86" t="s">
        <v>86</v>
      </c>
      <c r="AG19" s="24" t="s">
        <v>0</v>
      </c>
      <c r="AK19" s="122">
        <v>0</v>
      </c>
      <c r="AL19" s="122" t="s">
        <v>0</v>
      </c>
      <c r="AM19" s="122" t="s">
        <v>0</v>
      </c>
      <c r="AO19" s="12" t="s">
        <v>85</v>
      </c>
      <c r="AP19" s="86" t="s">
        <v>86</v>
      </c>
      <c r="AQ19" s="24"/>
      <c r="AU19" s="122">
        <v>0</v>
      </c>
      <c r="AV19" s="122"/>
      <c r="AW19" s="122"/>
    </row>
    <row r="20" spans="1:49">
      <c r="A20" s="22"/>
      <c r="B20" s="156" t="s">
        <v>0</v>
      </c>
      <c r="C20" s="157"/>
      <c r="F20" s="16" t="s">
        <v>0</v>
      </c>
      <c r="G20" s="122" t="s">
        <v>0</v>
      </c>
      <c r="K20" s="22"/>
      <c r="L20" s="156"/>
      <c r="R20" s="122" t="s">
        <v>0</v>
      </c>
      <c r="U20" s="22"/>
      <c r="V20" s="156" t="s">
        <v>0</v>
      </c>
      <c r="W20" s="157"/>
      <c r="Z20" s="16">
        <v>-1</v>
      </c>
      <c r="AA20" s="122" t="s">
        <v>0</v>
      </c>
      <c r="AE20" s="22"/>
      <c r="AF20" s="156"/>
      <c r="AG20" s="157"/>
      <c r="AL20" s="122" t="s">
        <v>0</v>
      </c>
      <c r="AM20" s="122" t="s">
        <v>0</v>
      </c>
      <c r="AO20" s="22"/>
      <c r="AP20" s="156" t="s">
        <v>0</v>
      </c>
      <c r="AQ20" s="157" t="s">
        <v>0</v>
      </c>
      <c r="AU20" s="122"/>
      <c r="AV20" s="122"/>
      <c r="AW20" s="122"/>
    </row>
    <row r="21" spans="1:49">
      <c r="A21" s="22" t="s">
        <v>88</v>
      </c>
      <c r="B21" s="83"/>
      <c r="C21" s="85"/>
      <c r="D21" s="85"/>
      <c r="E21" s="121"/>
      <c r="F21" s="85"/>
      <c r="G21" s="124"/>
      <c r="H21" s="124"/>
      <c r="I21" s="124"/>
      <c r="K21" s="22" t="s">
        <v>88</v>
      </c>
      <c r="L21" s="83"/>
      <c r="M21" s="85"/>
      <c r="N21" s="85"/>
      <c r="O21" s="121"/>
      <c r="P21" s="85"/>
      <c r="Q21" s="124"/>
      <c r="R21" s="124"/>
      <c r="S21" s="124"/>
      <c r="U21" s="22" t="s">
        <v>88</v>
      </c>
      <c r="V21" s="156" t="s">
        <v>0</v>
      </c>
      <c r="AA21" s="122" t="s">
        <v>0</v>
      </c>
      <c r="AE21" s="22" t="s">
        <v>88</v>
      </c>
      <c r="AF21" s="83"/>
      <c r="AG21" s="85"/>
      <c r="AH21" s="85"/>
      <c r="AI21" s="121"/>
      <c r="AJ21" s="85"/>
      <c r="AK21" s="124"/>
      <c r="AL21" s="124"/>
      <c r="AM21" s="124"/>
      <c r="AO21" s="22" t="s">
        <v>88</v>
      </c>
      <c r="AP21" s="156" t="s">
        <v>0</v>
      </c>
      <c r="AQ21" s="158"/>
      <c r="AR21" s="15"/>
      <c r="AS21" s="118">
        <v>1</v>
      </c>
      <c r="AT21" s="11">
        <v>-1</v>
      </c>
      <c r="AU21" s="122" t="s">
        <v>0</v>
      </c>
      <c r="AV21" s="122"/>
      <c r="AW21" s="122"/>
    </row>
    <row r="22" spans="1:49">
      <c r="A22" s="22" t="s">
        <v>88</v>
      </c>
      <c r="K22" s="22" t="s">
        <v>88</v>
      </c>
      <c r="U22" s="22" t="s">
        <v>88</v>
      </c>
      <c r="V22" s="156"/>
      <c r="AE22" s="22" t="s">
        <v>88</v>
      </c>
      <c r="AO22" s="22" t="s">
        <v>88</v>
      </c>
      <c r="AP22" s="156" t="s">
        <v>0</v>
      </c>
      <c r="AQ22" s="157">
        <v>2</v>
      </c>
      <c r="AR22" s="16">
        <v>-1</v>
      </c>
      <c r="AS22" s="118" t="s">
        <v>0</v>
      </c>
      <c r="AU22" s="122"/>
      <c r="AV22" s="122"/>
      <c r="AW22" s="122"/>
    </row>
    <row r="23" spans="1:49">
      <c r="A23" s="22" t="s">
        <v>88</v>
      </c>
      <c r="B23" s="83"/>
      <c r="C23" s="85"/>
      <c r="D23" s="85"/>
      <c r="E23" s="121"/>
      <c r="F23" s="85"/>
      <c r="G23" s="124"/>
      <c r="H23" s="124"/>
      <c r="I23" s="124"/>
      <c r="K23" s="22" t="s">
        <v>88</v>
      </c>
      <c r="L23" s="83"/>
      <c r="M23" s="85"/>
      <c r="N23" s="85"/>
      <c r="O23" s="121"/>
      <c r="P23" s="85"/>
      <c r="Q23" s="124"/>
      <c r="R23" s="124"/>
      <c r="S23" s="124"/>
      <c r="U23" s="22" t="s">
        <v>88</v>
      </c>
      <c r="V23" s="156"/>
      <c r="AE23" s="22" t="s">
        <v>88</v>
      </c>
      <c r="AF23" s="156"/>
      <c r="AO23" s="22" t="s">
        <v>88</v>
      </c>
      <c r="AP23" s="156"/>
      <c r="AQ23" s="157"/>
      <c r="AU23" s="122"/>
      <c r="AV23" s="122"/>
      <c r="AW23" s="122"/>
    </row>
    <row r="24" spans="1:49">
      <c r="A24" s="22" t="s">
        <v>88</v>
      </c>
      <c r="B24" s="13" t="s">
        <v>0</v>
      </c>
      <c r="C24" s="157"/>
      <c r="G24" s="122" t="s">
        <v>0</v>
      </c>
      <c r="K24" s="22" t="s">
        <v>88</v>
      </c>
      <c r="L24" s="11" t="s">
        <v>0</v>
      </c>
      <c r="M24" s="157"/>
      <c r="Q24" s="122" t="s">
        <v>0</v>
      </c>
      <c r="U24" s="22" t="s">
        <v>88</v>
      </c>
      <c r="V24" s="156"/>
      <c r="AE24" s="22" t="s">
        <v>88</v>
      </c>
      <c r="AF24" s="156" t="s">
        <v>0</v>
      </c>
      <c r="AO24" s="22" t="s">
        <v>88</v>
      </c>
      <c r="AP24" s="156"/>
      <c r="AQ24" s="157"/>
      <c r="AU24" s="122"/>
      <c r="AV24" s="122"/>
      <c r="AW24" s="122"/>
    </row>
    <row r="25" spans="1:49">
      <c r="A25" s="12" t="s">
        <v>97</v>
      </c>
      <c r="B25" s="87" t="s">
        <v>98</v>
      </c>
      <c r="C25" s="24">
        <v>-2</v>
      </c>
      <c r="E25" s="118" t="s">
        <v>0</v>
      </c>
      <c r="F25" s="16" t="s">
        <v>0</v>
      </c>
      <c r="G25" s="122">
        <v>0</v>
      </c>
      <c r="I25" s="122" t="s">
        <v>0</v>
      </c>
      <c r="K25" s="22" t="s">
        <v>97</v>
      </c>
      <c r="L25" s="156" t="s">
        <v>0</v>
      </c>
      <c r="M25" s="28" t="s">
        <v>0</v>
      </c>
      <c r="N25" s="15">
        <v>-1</v>
      </c>
      <c r="O25" s="118" t="s">
        <v>0</v>
      </c>
      <c r="P25" s="16">
        <v>-1</v>
      </c>
      <c r="Q25" s="122">
        <v>0</v>
      </c>
      <c r="S25" s="122" t="s">
        <v>0</v>
      </c>
      <c r="U25" s="22" t="s">
        <v>97</v>
      </c>
      <c r="V25" s="156" t="s">
        <v>0</v>
      </c>
      <c r="W25" s="157">
        <v>-1</v>
      </c>
      <c r="Y25" s="118">
        <v>-2</v>
      </c>
      <c r="Z25" s="16" t="s">
        <v>0</v>
      </c>
      <c r="AA25" s="122">
        <v>0</v>
      </c>
      <c r="AE25" s="22" t="s">
        <v>97</v>
      </c>
      <c r="AF25" s="156" t="s">
        <v>0</v>
      </c>
      <c r="AG25" s="157">
        <v>-2</v>
      </c>
      <c r="AI25" s="118">
        <v>-2</v>
      </c>
      <c r="AJ25" s="16" t="s">
        <v>0</v>
      </c>
      <c r="AK25" s="122">
        <v>0</v>
      </c>
      <c r="AM25" s="122" t="s">
        <v>0</v>
      </c>
      <c r="AO25" s="12" t="s">
        <v>97</v>
      </c>
      <c r="AP25" s="87" t="s">
        <v>98</v>
      </c>
      <c r="AQ25" s="24">
        <v>-2</v>
      </c>
      <c r="AS25" s="118">
        <v>-1</v>
      </c>
      <c r="AU25" s="122">
        <v>0</v>
      </c>
      <c r="AV25" s="122"/>
      <c r="AW25" s="122"/>
    </row>
    <row r="26" spans="1:49">
      <c r="A26" s="12" t="s">
        <v>99</v>
      </c>
      <c r="B26" s="13" t="s">
        <v>100</v>
      </c>
      <c r="C26" s="24">
        <f>SUM(C3:C25)</f>
        <v>7</v>
      </c>
      <c r="E26" s="118">
        <f>SUM(E3:E25)</f>
        <v>11</v>
      </c>
      <c r="F26" s="16">
        <v>-1</v>
      </c>
      <c r="G26" s="133">
        <f>SUM(G2:G24)-G25</f>
        <v>23</v>
      </c>
      <c r="H26" s="133"/>
      <c r="I26" s="133">
        <f>SUM(I2:I20)</f>
        <v>14</v>
      </c>
      <c r="K26" s="12" t="s">
        <v>99</v>
      </c>
      <c r="L26" s="87" t="s">
        <v>100</v>
      </c>
      <c r="M26" s="82">
        <f>SUM(M4:M25)</f>
        <v>11</v>
      </c>
      <c r="N26" s="84"/>
      <c r="O26" s="118">
        <f>SUM(O4:O25)</f>
        <v>11</v>
      </c>
      <c r="P26" s="16">
        <v>-1</v>
      </c>
      <c r="Q26" s="122">
        <f>SUM(Q4:Q24)-Q25</f>
        <v>13</v>
      </c>
      <c r="S26" s="122">
        <f>SUM(S4:S20)</f>
        <v>7</v>
      </c>
      <c r="U26" s="12" t="s">
        <v>99</v>
      </c>
      <c r="V26" s="87" t="s">
        <v>100</v>
      </c>
      <c r="W26" s="24">
        <f>SUM(W2:W25)</f>
        <v>11</v>
      </c>
      <c r="Y26" s="118">
        <f>SUM(Y2:Y25)</f>
        <v>8</v>
      </c>
      <c r="Z26" s="16">
        <v>-1</v>
      </c>
      <c r="AA26" s="122">
        <f>SUM(AA2:AA24)-AA25</f>
        <v>18</v>
      </c>
      <c r="AC26" s="122">
        <f>SUM(AC2:AC25)</f>
        <v>11</v>
      </c>
      <c r="AE26" s="12" t="s">
        <v>99</v>
      </c>
      <c r="AF26" s="87" t="s">
        <v>100</v>
      </c>
      <c r="AG26" s="24">
        <f>SUM(AG2:AG25)</f>
        <v>12</v>
      </c>
      <c r="AI26" s="118">
        <f>SUM(AI2:AI25)</f>
        <v>9</v>
      </c>
      <c r="AJ26" s="16">
        <v>-1</v>
      </c>
      <c r="AK26" s="122">
        <f>SUM(AK2:AK24)-AK25</f>
        <v>22</v>
      </c>
      <c r="AM26" s="122">
        <f>SUM(AM2:AM20)</f>
        <v>13</v>
      </c>
      <c r="AO26" s="12" t="s">
        <v>99</v>
      </c>
      <c r="AP26" s="13" t="s">
        <v>100</v>
      </c>
      <c r="AQ26" s="24">
        <f>SUM(AQ2:AQ25)</f>
        <v>18</v>
      </c>
      <c r="AS26" s="118">
        <f>SUM(AS2:AS25)</f>
        <v>22</v>
      </c>
      <c r="AT26" s="11">
        <v>-1</v>
      </c>
      <c r="AU26" s="122">
        <f>SUM(AU2:AU24)-AU25</f>
        <v>24</v>
      </c>
      <c r="AV26" s="122">
        <f>SUM(AV2:AV19)</f>
        <v>11</v>
      </c>
      <c r="AW26" s="122">
        <f>SUM(AW2:AW17)</f>
        <v>14</v>
      </c>
    </row>
    <row r="27" spans="1:49" ht="20.100000000000001" customHeight="1" thickBot="1">
      <c r="B27" s="11" t="s">
        <v>445</v>
      </c>
      <c r="G27" s="122">
        <v>6</v>
      </c>
      <c r="I27" s="122">
        <v>7</v>
      </c>
      <c r="Q27" s="122">
        <v>7</v>
      </c>
      <c r="S27" s="122">
        <v>8</v>
      </c>
      <c r="V27" s="11" t="s">
        <v>0</v>
      </c>
      <c r="Z27" s="16" t="s">
        <v>0</v>
      </c>
      <c r="AA27" s="122">
        <v>9</v>
      </c>
      <c r="AC27" s="122">
        <v>10</v>
      </c>
      <c r="AE27" s="18" t="s">
        <v>0</v>
      </c>
      <c r="AK27" s="130">
        <v>6</v>
      </c>
      <c r="AL27" s="130"/>
      <c r="AM27" s="130">
        <v>7</v>
      </c>
      <c r="AU27" s="122">
        <v>5</v>
      </c>
      <c r="AV27" s="122"/>
      <c r="AW27" s="122">
        <v>6</v>
      </c>
    </row>
    <row r="28" spans="1:49" s="43" customFormat="1" ht="18" thickBot="1">
      <c r="A28" s="134"/>
      <c r="B28" s="135" t="s">
        <v>101</v>
      </c>
      <c r="C28" s="136"/>
      <c r="D28" s="137"/>
      <c r="E28" s="138">
        <v>2019</v>
      </c>
      <c r="F28" s="137"/>
      <c r="G28" s="139">
        <v>2020</v>
      </c>
      <c r="H28" s="139"/>
      <c r="I28" s="139">
        <v>2021</v>
      </c>
      <c r="J28" s="117"/>
      <c r="K28" s="97"/>
      <c r="L28" s="100" t="s">
        <v>102</v>
      </c>
      <c r="M28" s="98"/>
      <c r="N28" s="99"/>
      <c r="O28" s="119">
        <v>2019</v>
      </c>
      <c r="P28" s="99"/>
      <c r="Q28" s="123">
        <v>2020</v>
      </c>
      <c r="R28" s="123"/>
      <c r="S28" s="123">
        <v>2021</v>
      </c>
      <c r="T28" s="132"/>
      <c r="U28" s="97"/>
      <c r="V28" s="100" t="s">
        <v>103</v>
      </c>
      <c r="W28" s="98"/>
      <c r="X28" s="99"/>
      <c r="Y28" s="119">
        <v>2019</v>
      </c>
      <c r="Z28" s="99"/>
      <c r="AA28" s="123">
        <v>2020</v>
      </c>
      <c r="AB28" s="123"/>
      <c r="AC28" s="123">
        <v>2021</v>
      </c>
      <c r="AD28" s="117"/>
      <c r="AE28" s="97" t="s">
        <v>0</v>
      </c>
      <c r="AF28" s="100" t="s">
        <v>3</v>
      </c>
      <c r="AG28" s="98" t="s">
        <v>0</v>
      </c>
      <c r="AH28" s="99"/>
      <c r="AI28" s="119">
        <v>2019</v>
      </c>
      <c r="AJ28" s="99"/>
      <c r="AK28" s="123">
        <v>2020</v>
      </c>
      <c r="AL28" s="123"/>
      <c r="AM28" s="123">
        <v>2021</v>
      </c>
      <c r="AN28" s="117"/>
      <c r="AO28" s="96"/>
      <c r="AP28" s="151" t="s">
        <v>324</v>
      </c>
      <c r="AQ28" s="98"/>
      <c r="AR28" s="99"/>
      <c r="AS28" s="119">
        <v>2019</v>
      </c>
      <c r="AT28" s="99"/>
      <c r="AU28" s="123">
        <v>2020</v>
      </c>
      <c r="AV28" s="123"/>
      <c r="AW28" s="123">
        <v>2021</v>
      </c>
    </row>
    <row r="29" spans="1:49">
      <c r="A29" s="9">
        <v>1</v>
      </c>
      <c r="B29" s="17" t="s">
        <v>446</v>
      </c>
      <c r="C29" s="16">
        <v>1</v>
      </c>
      <c r="D29" s="16">
        <v>-1</v>
      </c>
      <c r="E29" s="118">
        <v>5</v>
      </c>
      <c r="F29" s="16">
        <v>-1</v>
      </c>
      <c r="G29" s="122">
        <v>7</v>
      </c>
      <c r="H29" s="122">
        <v>1</v>
      </c>
      <c r="I29" s="122">
        <v>6</v>
      </c>
      <c r="K29" s="9">
        <v>1</v>
      </c>
      <c r="L29" s="11" t="s">
        <v>355</v>
      </c>
      <c r="M29" s="24">
        <v>2</v>
      </c>
      <c r="N29" s="16">
        <v>-1</v>
      </c>
      <c r="O29" s="118">
        <v>1</v>
      </c>
      <c r="P29" s="16">
        <v>-1</v>
      </c>
      <c r="Q29" s="122">
        <v>4</v>
      </c>
      <c r="R29" s="122">
        <v>1</v>
      </c>
      <c r="S29" s="122">
        <f t="shared" ref="S29:S32" si="8">Q29-R29</f>
        <v>3</v>
      </c>
      <c r="U29" s="9">
        <v>1</v>
      </c>
      <c r="V29" s="13" t="s">
        <v>326</v>
      </c>
      <c r="W29" s="24"/>
      <c r="AA29" s="122">
        <v>5</v>
      </c>
      <c r="AB29" s="122">
        <v>1</v>
      </c>
      <c r="AC29" s="122">
        <f t="shared" ref="AC29:AC35" si="9">SUM(AA29-AB29)</f>
        <v>4</v>
      </c>
      <c r="AE29" s="9">
        <v>1</v>
      </c>
      <c r="AF29" s="17" t="s">
        <v>201</v>
      </c>
      <c r="AG29" s="24">
        <v>2</v>
      </c>
      <c r="AH29" s="16">
        <v>-1</v>
      </c>
      <c r="AI29" s="118">
        <v>1</v>
      </c>
      <c r="AJ29" s="16">
        <v>-1</v>
      </c>
      <c r="AK29" s="122">
        <v>9</v>
      </c>
      <c r="AL29" s="122">
        <v>1</v>
      </c>
      <c r="AM29" s="122">
        <f t="shared" ref="AM29:AM36" si="10">AK29-AL29</f>
        <v>8</v>
      </c>
      <c r="AO29" s="9">
        <v>1</v>
      </c>
      <c r="AP29" s="14" t="s">
        <v>110</v>
      </c>
      <c r="AQ29" s="29">
        <v>1</v>
      </c>
      <c r="AR29" s="16">
        <v>-1</v>
      </c>
      <c r="AS29" s="118">
        <v>8</v>
      </c>
      <c r="AT29" s="11">
        <v>-1</v>
      </c>
      <c r="AU29" s="122">
        <f>SUM(AS29+AT29)</f>
        <v>7</v>
      </c>
      <c r="AV29" s="122">
        <v>1</v>
      </c>
      <c r="AW29" s="122">
        <f t="shared" ref="AW29:AW36" si="11">SUM(AU29-AV29)</f>
        <v>6</v>
      </c>
    </row>
    <row r="30" spans="1:49">
      <c r="A30" s="12">
        <v>2</v>
      </c>
      <c r="B30" s="17" t="s">
        <v>227</v>
      </c>
      <c r="C30" s="24">
        <v>1</v>
      </c>
      <c r="D30" s="16">
        <v>-1</v>
      </c>
      <c r="E30" s="118">
        <v>1</v>
      </c>
      <c r="F30" s="16">
        <v>-1</v>
      </c>
      <c r="G30" s="122">
        <v>3</v>
      </c>
      <c r="H30" s="122">
        <v>1</v>
      </c>
      <c r="I30" s="122">
        <f t="shared" ref="I30:I35" si="12">G30-H30</f>
        <v>2</v>
      </c>
      <c r="K30" s="12">
        <v>2</v>
      </c>
      <c r="L30" s="13" t="s">
        <v>268</v>
      </c>
      <c r="M30" s="24"/>
      <c r="Q30" s="122">
        <v>3</v>
      </c>
      <c r="R30" s="122">
        <v>1</v>
      </c>
      <c r="S30" s="122">
        <f t="shared" si="8"/>
        <v>2</v>
      </c>
      <c r="U30" s="12">
        <v>2</v>
      </c>
      <c r="V30" s="13" t="s">
        <v>328</v>
      </c>
      <c r="W30" s="24"/>
      <c r="X30" s="15" t="s">
        <v>0</v>
      </c>
      <c r="Y30" s="118">
        <v>1</v>
      </c>
      <c r="Z30" s="16">
        <v>-1</v>
      </c>
      <c r="AA30" s="122">
        <v>4</v>
      </c>
      <c r="AB30" s="122">
        <v>1</v>
      </c>
      <c r="AC30" s="122">
        <f t="shared" si="9"/>
        <v>3</v>
      </c>
      <c r="AE30" s="12">
        <v>2</v>
      </c>
      <c r="AF30" s="11" t="s">
        <v>119</v>
      </c>
      <c r="AG30" s="24"/>
      <c r="AK30" s="122">
        <v>3</v>
      </c>
      <c r="AL30" s="122">
        <v>1</v>
      </c>
      <c r="AM30" s="122">
        <f t="shared" si="10"/>
        <v>2</v>
      </c>
      <c r="AO30" s="12">
        <v>2</v>
      </c>
      <c r="AP30" s="13" t="s">
        <v>242</v>
      </c>
      <c r="AQ30" s="24"/>
      <c r="AR30" s="16" t="s">
        <v>0</v>
      </c>
      <c r="AU30" s="122">
        <v>4</v>
      </c>
      <c r="AV30" s="122">
        <v>1</v>
      </c>
      <c r="AW30" s="122">
        <f>SUM(AU30-AV30)</f>
        <v>3</v>
      </c>
    </row>
    <row r="31" spans="1:49" ht="16.5" thickBot="1">
      <c r="A31" s="12">
        <v>3</v>
      </c>
      <c r="B31" s="11" t="s">
        <v>171</v>
      </c>
      <c r="C31" s="24"/>
      <c r="G31" s="122">
        <v>3</v>
      </c>
      <c r="H31" s="122">
        <v>1</v>
      </c>
      <c r="I31" s="122">
        <f t="shared" si="12"/>
        <v>2</v>
      </c>
      <c r="K31" s="12">
        <v>3</v>
      </c>
      <c r="L31" s="11" t="s">
        <v>348</v>
      </c>
      <c r="M31" s="24"/>
      <c r="Q31" s="122">
        <v>2</v>
      </c>
      <c r="R31" s="122">
        <v>1</v>
      </c>
      <c r="S31" s="122">
        <f t="shared" si="8"/>
        <v>1</v>
      </c>
      <c r="U31" s="12">
        <v>3</v>
      </c>
      <c r="V31" s="13" t="s">
        <v>123</v>
      </c>
      <c r="W31" s="24">
        <v>1</v>
      </c>
      <c r="X31" s="16">
        <v>-1</v>
      </c>
      <c r="Y31" s="118">
        <v>4</v>
      </c>
      <c r="Z31" s="16">
        <v>-1</v>
      </c>
      <c r="AA31" s="122">
        <f>Y31+Z31</f>
        <v>3</v>
      </c>
      <c r="AB31" s="122">
        <v>1</v>
      </c>
      <c r="AC31" s="122">
        <f t="shared" si="9"/>
        <v>2</v>
      </c>
      <c r="AE31" s="12">
        <v>3</v>
      </c>
      <c r="AF31" s="17" t="s">
        <v>23</v>
      </c>
      <c r="AG31" s="24">
        <v>1</v>
      </c>
      <c r="AH31" s="16">
        <v>-1</v>
      </c>
      <c r="AI31" s="118">
        <v>3</v>
      </c>
      <c r="AJ31" s="16">
        <v>-1</v>
      </c>
      <c r="AK31" s="153">
        <v>2</v>
      </c>
      <c r="AL31" s="153">
        <v>1</v>
      </c>
      <c r="AM31" s="122">
        <f t="shared" si="10"/>
        <v>1</v>
      </c>
      <c r="AO31" s="12">
        <v>3</v>
      </c>
      <c r="AP31" s="13" t="s">
        <v>125</v>
      </c>
      <c r="AQ31" s="24">
        <v>1</v>
      </c>
      <c r="AR31" s="16">
        <v>-1</v>
      </c>
      <c r="AS31" s="118">
        <v>4</v>
      </c>
      <c r="AT31" s="11">
        <v>-1</v>
      </c>
      <c r="AU31" s="122">
        <f>SUM(AS31+AT31)</f>
        <v>3</v>
      </c>
      <c r="AV31" s="122">
        <v>1</v>
      </c>
      <c r="AW31" s="122">
        <f>SUM(AU31-AV31)</f>
        <v>2</v>
      </c>
    </row>
    <row r="32" spans="1:49">
      <c r="A32" s="9">
        <v>4</v>
      </c>
      <c r="B32" s="11" t="s">
        <v>329</v>
      </c>
      <c r="C32" s="24">
        <v>1</v>
      </c>
      <c r="D32" s="16">
        <v>-1</v>
      </c>
      <c r="E32" s="118">
        <v>1</v>
      </c>
      <c r="F32" s="16">
        <v>-1</v>
      </c>
      <c r="G32" s="122">
        <v>3</v>
      </c>
      <c r="H32" s="122">
        <v>1</v>
      </c>
      <c r="I32" s="122">
        <f t="shared" si="12"/>
        <v>2</v>
      </c>
      <c r="K32" s="9">
        <v>4</v>
      </c>
      <c r="L32" s="11" t="s">
        <v>351</v>
      </c>
      <c r="M32" s="24">
        <v>1</v>
      </c>
      <c r="N32" s="16">
        <v>-1</v>
      </c>
      <c r="O32" s="118">
        <v>1</v>
      </c>
      <c r="P32" s="16">
        <v>-1</v>
      </c>
      <c r="Q32" s="122">
        <v>2</v>
      </c>
      <c r="R32" s="122">
        <v>1</v>
      </c>
      <c r="S32" s="122">
        <f t="shared" si="8"/>
        <v>1</v>
      </c>
      <c r="U32" s="9">
        <v>4</v>
      </c>
      <c r="V32" s="13" t="s">
        <v>163</v>
      </c>
      <c r="W32" s="24">
        <v>3</v>
      </c>
      <c r="X32" s="16">
        <v>-1</v>
      </c>
      <c r="Y32" s="118">
        <v>4</v>
      </c>
      <c r="Z32" s="16">
        <v>-1</v>
      </c>
      <c r="AA32" s="122">
        <f>Y32+Z32</f>
        <v>3</v>
      </c>
      <c r="AB32" s="122">
        <v>1</v>
      </c>
      <c r="AC32" s="122">
        <f t="shared" si="9"/>
        <v>2</v>
      </c>
      <c r="AE32" s="9">
        <v>4</v>
      </c>
      <c r="AF32" s="13" t="s">
        <v>34</v>
      </c>
      <c r="AG32" s="24">
        <v>5</v>
      </c>
      <c r="AH32" s="16">
        <v>-1</v>
      </c>
      <c r="AI32" s="118">
        <v>3</v>
      </c>
      <c r="AJ32" s="16">
        <v>-1</v>
      </c>
      <c r="AK32" s="122">
        <v>2</v>
      </c>
      <c r="AL32" s="122">
        <v>1</v>
      </c>
      <c r="AM32" s="122">
        <f t="shared" si="10"/>
        <v>1</v>
      </c>
      <c r="AO32" s="9">
        <v>4</v>
      </c>
      <c r="AP32" s="13" t="s">
        <v>61</v>
      </c>
      <c r="AQ32" s="24"/>
      <c r="AU32" s="131">
        <v>2</v>
      </c>
      <c r="AV32" s="131">
        <v>1</v>
      </c>
      <c r="AW32" s="122">
        <f>SUM(AU32-AV32)</f>
        <v>1</v>
      </c>
    </row>
    <row r="33" spans="1:50">
      <c r="A33" s="12">
        <v>5</v>
      </c>
      <c r="B33" s="13" t="s">
        <v>19</v>
      </c>
      <c r="C33" s="24">
        <v>1</v>
      </c>
      <c r="D33" s="16">
        <v>-1</v>
      </c>
      <c r="E33" s="118">
        <v>1</v>
      </c>
      <c r="F33" s="16">
        <v>-1</v>
      </c>
      <c r="G33" s="122">
        <v>2</v>
      </c>
      <c r="H33" s="122">
        <v>1</v>
      </c>
      <c r="I33" s="122">
        <f t="shared" si="12"/>
        <v>1</v>
      </c>
      <c r="K33" s="12">
        <v>5</v>
      </c>
      <c r="L33" s="13" t="s">
        <v>245</v>
      </c>
      <c r="M33" s="24">
        <v>1</v>
      </c>
      <c r="N33" s="15">
        <v>-1</v>
      </c>
      <c r="O33" s="118">
        <v>1</v>
      </c>
      <c r="P33" s="16">
        <v>-1</v>
      </c>
      <c r="Q33" s="122">
        <v>4</v>
      </c>
      <c r="R33" s="122">
        <v>1</v>
      </c>
      <c r="S33" s="122">
        <f>Q33-R33</f>
        <v>3</v>
      </c>
      <c r="U33" s="12">
        <v>5</v>
      </c>
      <c r="V33" s="89" t="s">
        <v>229</v>
      </c>
      <c r="W33" s="24">
        <v>1</v>
      </c>
      <c r="X33" s="16">
        <v>-1</v>
      </c>
      <c r="Y33" s="118">
        <v>1</v>
      </c>
      <c r="Z33" s="16">
        <v>-1</v>
      </c>
      <c r="AA33" s="122">
        <v>2</v>
      </c>
      <c r="AB33" s="122">
        <v>1</v>
      </c>
      <c r="AC33" s="122">
        <f t="shared" si="9"/>
        <v>1</v>
      </c>
      <c r="AE33" s="12">
        <v>5</v>
      </c>
      <c r="AF33" s="13" t="s">
        <v>206</v>
      </c>
      <c r="AG33" s="24"/>
      <c r="AK33" s="153">
        <v>2</v>
      </c>
      <c r="AL33" s="122">
        <v>1</v>
      </c>
      <c r="AM33" s="122">
        <f t="shared" si="10"/>
        <v>1</v>
      </c>
      <c r="AO33" s="12">
        <v>5</v>
      </c>
      <c r="AP33" s="13" t="s">
        <v>332</v>
      </c>
      <c r="AQ33" s="24"/>
      <c r="AU33" s="131">
        <v>2</v>
      </c>
      <c r="AV33" s="122">
        <v>1</v>
      </c>
      <c r="AW33" s="122">
        <f>SUM(AU33-AV33)</f>
        <v>1</v>
      </c>
    </row>
    <row r="34" spans="1:50" ht="16.5" thickBot="1">
      <c r="A34" s="12">
        <v>6</v>
      </c>
      <c r="B34" s="13" t="s">
        <v>40</v>
      </c>
      <c r="C34" s="24"/>
      <c r="G34" s="122">
        <v>2</v>
      </c>
      <c r="H34" s="122">
        <v>1</v>
      </c>
      <c r="I34" s="122">
        <f t="shared" si="12"/>
        <v>1</v>
      </c>
      <c r="K34" s="12">
        <v>6</v>
      </c>
      <c r="L34" s="180" t="s">
        <v>447</v>
      </c>
      <c r="M34" s="24">
        <v>4</v>
      </c>
      <c r="N34" s="16">
        <v>-1</v>
      </c>
      <c r="O34" s="118">
        <v>1</v>
      </c>
      <c r="P34" s="16">
        <v>-1</v>
      </c>
      <c r="Q34" s="122">
        <v>1</v>
      </c>
      <c r="R34" s="122">
        <v>1</v>
      </c>
      <c r="S34" s="122">
        <v>1</v>
      </c>
      <c r="U34" s="12">
        <v>6</v>
      </c>
      <c r="V34" s="181" t="s">
        <v>448</v>
      </c>
      <c r="AA34" s="122">
        <v>1</v>
      </c>
      <c r="AB34" s="122">
        <v>1</v>
      </c>
      <c r="AC34" s="122">
        <v>1</v>
      </c>
      <c r="AE34" s="12">
        <v>6</v>
      </c>
      <c r="AF34" s="172" t="s">
        <v>203</v>
      </c>
      <c r="AG34" s="15"/>
      <c r="AH34" s="15"/>
      <c r="AI34" s="15"/>
      <c r="AJ34" s="15"/>
      <c r="AK34" s="15">
        <v>2</v>
      </c>
      <c r="AL34" s="122">
        <v>1</v>
      </c>
      <c r="AM34" s="168">
        <f>AK34-AL34</f>
        <v>1</v>
      </c>
      <c r="AO34" s="12">
        <v>6</v>
      </c>
      <c r="AP34" s="13" t="s">
        <v>218</v>
      </c>
      <c r="AQ34" s="24"/>
      <c r="AU34" s="122">
        <v>2</v>
      </c>
      <c r="AV34" s="122">
        <v>1</v>
      </c>
      <c r="AW34" s="122">
        <f>SUM(AU34-AV34)</f>
        <v>1</v>
      </c>
    </row>
    <row r="35" spans="1:50">
      <c r="A35" s="9">
        <v>7</v>
      </c>
      <c r="B35" s="13" t="s">
        <v>113</v>
      </c>
      <c r="C35" s="24">
        <v>2</v>
      </c>
      <c r="D35" s="16">
        <v>-1</v>
      </c>
      <c r="E35" s="118">
        <v>2</v>
      </c>
      <c r="F35" s="16">
        <v>-1</v>
      </c>
      <c r="G35" s="122">
        <v>2</v>
      </c>
      <c r="H35" s="122">
        <v>1</v>
      </c>
      <c r="I35" s="122">
        <f t="shared" si="12"/>
        <v>1</v>
      </c>
      <c r="K35" s="9">
        <v>7</v>
      </c>
      <c r="L35" s="145" t="s">
        <v>449</v>
      </c>
      <c r="M35" s="24">
        <v>3</v>
      </c>
      <c r="N35" s="16">
        <v>-1</v>
      </c>
      <c r="O35" s="118">
        <f>M35+N35</f>
        <v>2</v>
      </c>
      <c r="P35" s="16">
        <v>-1</v>
      </c>
      <c r="Q35" s="124">
        <f>SUM(O35+P35)</f>
        <v>1</v>
      </c>
      <c r="R35" s="124">
        <v>1</v>
      </c>
      <c r="S35" s="124">
        <f>Q35-R35</f>
        <v>0</v>
      </c>
      <c r="U35" s="9">
        <v>7</v>
      </c>
      <c r="V35" s="145" t="s">
        <v>450</v>
      </c>
      <c r="W35" s="24">
        <v>4</v>
      </c>
      <c r="X35" s="16">
        <v>-1</v>
      </c>
      <c r="Y35" s="118">
        <v>2</v>
      </c>
      <c r="Z35" s="16">
        <v>-1</v>
      </c>
      <c r="AA35" s="122">
        <v>1</v>
      </c>
      <c r="AB35" s="122">
        <v>1</v>
      </c>
      <c r="AC35" s="122">
        <f t="shared" si="9"/>
        <v>0</v>
      </c>
      <c r="AE35" s="9">
        <v>7</v>
      </c>
      <c r="AF35" s="180" t="s">
        <v>451</v>
      </c>
      <c r="AG35" s="24">
        <v>1</v>
      </c>
      <c r="AH35" s="16">
        <v>-1</v>
      </c>
      <c r="AI35" s="118">
        <v>2</v>
      </c>
      <c r="AJ35" s="16">
        <v>-1</v>
      </c>
      <c r="AK35" s="153">
        <v>1</v>
      </c>
      <c r="AL35" s="122">
        <v>1</v>
      </c>
      <c r="AM35" s="122">
        <v>1</v>
      </c>
      <c r="AO35" s="9">
        <v>7</v>
      </c>
      <c r="AP35" s="180" t="s">
        <v>452</v>
      </c>
      <c r="AQ35" s="24">
        <v>3</v>
      </c>
      <c r="AR35" s="16">
        <v>-1</v>
      </c>
      <c r="AS35" s="118">
        <f>AQ35+AR35</f>
        <v>2</v>
      </c>
      <c r="AT35" s="11">
        <v>-1</v>
      </c>
      <c r="AU35" s="122">
        <f>SUM(AS35+AT35)</f>
        <v>1</v>
      </c>
      <c r="AV35" s="122">
        <v>1</v>
      </c>
      <c r="AW35" s="122">
        <v>1</v>
      </c>
    </row>
    <row r="36" spans="1:50">
      <c r="A36" s="12">
        <v>8</v>
      </c>
      <c r="B36" s="180" t="s">
        <v>453</v>
      </c>
      <c r="C36" s="24">
        <v>3</v>
      </c>
      <c r="D36" s="16">
        <v>-1</v>
      </c>
      <c r="E36" s="118">
        <v>2</v>
      </c>
      <c r="F36" s="16">
        <v>-1</v>
      </c>
      <c r="G36" s="122">
        <f>SUM(E36+F36)</f>
        <v>1</v>
      </c>
      <c r="H36" s="122">
        <v>1</v>
      </c>
      <c r="I36" s="122">
        <v>1</v>
      </c>
      <c r="K36" s="12">
        <v>8</v>
      </c>
      <c r="U36" s="12">
        <v>8</v>
      </c>
      <c r="V36" s="159"/>
      <c r="W36" s="24"/>
      <c r="AE36" s="12">
        <v>8</v>
      </c>
      <c r="AF36" s="178" t="s">
        <v>454</v>
      </c>
      <c r="AG36" s="24">
        <v>2</v>
      </c>
      <c r="AH36" s="16">
        <v>-1</v>
      </c>
      <c r="AI36" s="118">
        <v>2</v>
      </c>
      <c r="AJ36" s="16">
        <v>-1</v>
      </c>
      <c r="AK36" s="122">
        <v>1</v>
      </c>
      <c r="AL36" s="122">
        <v>1</v>
      </c>
      <c r="AM36" s="122">
        <f t="shared" si="10"/>
        <v>0</v>
      </c>
      <c r="AO36" s="12">
        <v>8</v>
      </c>
      <c r="AP36" s="145" t="s">
        <v>455</v>
      </c>
      <c r="AQ36" s="24">
        <v>3</v>
      </c>
      <c r="AR36" s="16">
        <v>-1</v>
      </c>
      <c r="AS36" s="118">
        <f>AQ36+AR36</f>
        <v>2</v>
      </c>
      <c r="AT36" s="11">
        <v>-1</v>
      </c>
      <c r="AU36" s="122">
        <f>SUM(AS36+AT36)</f>
        <v>1</v>
      </c>
      <c r="AV36" s="131">
        <v>1</v>
      </c>
      <c r="AW36" s="122">
        <f t="shared" si="11"/>
        <v>0</v>
      </c>
    </row>
    <row r="37" spans="1:50" ht="16.5" thickBot="1">
      <c r="A37" s="12">
        <v>9</v>
      </c>
      <c r="B37" s="146" t="s">
        <v>456</v>
      </c>
      <c r="C37" s="24">
        <v>1</v>
      </c>
      <c r="D37" s="16">
        <v>-1</v>
      </c>
      <c r="E37" s="118">
        <v>2</v>
      </c>
      <c r="F37" s="16">
        <v>-1</v>
      </c>
      <c r="G37" s="122">
        <f>SUM(E37+F37)</f>
        <v>1</v>
      </c>
      <c r="H37" s="122">
        <v>1</v>
      </c>
      <c r="I37" s="122">
        <f>G37-H37</f>
        <v>0</v>
      </c>
      <c r="K37" s="12">
        <v>9</v>
      </c>
      <c r="L37" s="13"/>
      <c r="M37" s="24"/>
      <c r="U37" s="12">
        <v>9</v>
      </c>
      <c r="V37" s="143"/>
      <c r="W37" s="24"/>
      <c r="AE37" s="12">
        <v>9</v>
      </c>
      <c r="AF37" s="143"/>
      <c r="AG37" s="24"/>
      <c r="AL37" s="153"/>
      <c r="AO37" s="12">
        <v>9</v>
      </c>
      <c r="AU37" s="122"/>
      <c r="AV37" s="122"/>
      <c r="AW37" s="122"/>
    </row>
    <row r="38" spans="1:50">
      <c r="A38" s="9">
        <v>10</v>
      </c>
      <c r="D38" s="15"/>
      <c r="K38" s="9">
        <v>10</v>
      </c>
      <c r="U38" s="9">
        <v>10</v>
      </c>
      <c r="V38" s="13"/>
      <c r="W38" s="24"/>
      <c r="AE38" s="9">
        <v>10</v>
      </c>
      <c r="AF38" s="13"/>
      <c r="AG38" s="24"/>
      <c r="AO38" s="9">
        <v>10</v>
      </c>
      <c r="AU38" s="122"/>
      <c r="AV38" s="122"/>
      <c r="AW38" s="122"/>
    </row>
    <row r="39" spans="1:50">
      <c r="A39" s="12">
        <v>11</v>
      </c>
      <c r="B39" s="83"/>
      <c r="C39" s="85"/>
      <c r="D39" s="85"/>
      <c r="E39" s="121"/>
      <c r="F39" s="85"/>
      <c r="G39" s="124"/>
      <c r="H39" s="124"/>
      <c r="I39" s="124"/>
      <c r="K39" s="12">
        <v>11</v>
      </c>
      <c r="L39" s="13"/>
      <c r="M39" s="24"/>
      <c r="U39" s="12">
        <v>11</v>
      </c>
      <c r="V39" s="14"/>
      <c r="AE39" s="12">
        <v>11</v>
      </c>
      <c r="AF39" s="90"/>
      <c r="AG39" s="24"/>
      <c r="AO39" s="12">
        <v>11</v>
      </c>
      <c r="AP39" s="13"/>
      <c r="AQ39" s="24"/>
      <c r="AU39" s="122"/>
      <c r="AV39" s="122"/>
      <c r="AW39" s="122"/>
    </row>
    <row r="40" spans="1:50" ht="16.5" thickBot="1">
      <c r="A40" s="12">
        <v>12</v>
      </c>
      <c r="K40" s="12">
        <v>12</v>
      </c>
      <c r="U40" s="12">
        <v>12</v>
      </c>
      <c r="W40" s="24"/>
      <c r="AE40" s="12">
        <v>12</v>
      </c>
      <c r="AF40" s="13"/>
      <c r="AG40" s="24"/>
      <c r="AK40" s="153"/>
      <c r="AL40" s="153"/>
      <c r="AO40" s="12">
        <v>12</v>
      </c>
      <c r="AP40" s="13"/>
      <c r="AQ40" s="24"/>
      <c r="AU40" s="122"/>
      <c r="AW40" s="122"/>
    </row>
    <row r="41" spans="1:50">
      <c r="A41" s="9">
        <v>13</v>
      </c>
      <c r="B41" s="192"/>
      <c r="C41" s="24"/>
      <c r="K41" s="9">
        <v>13</v>
      </c>
      <c r="U41" s="9">
        <v>13</v>
      </c>
      <c r="V41" s="83"/>
      <c r="W41" s="85"/>
      <c r="X41" s="85"/>
      <c r="Y41" s="121"/>
      <c r="Z41" s="85"/>
      <c r="AA41" s="124"/>
      <c r="AB41" s="124"/>
      <c r="AC41" s="124"/>
      <c r="AE41" s="9">
        <v>13</v>
      </c>
      <c r="AF41" s="83"/>
      <c r="AG41" s="85"/>
      <c r="AH41" s="85"/>
      <c r="AI41" s="121"/>
      <c r="AJ41" s="85"/>
      <c r="AK41" s="124"/>
      <c r="AL41" s="124"/>
      <c r="AM41" s="124"/>
      <c r="AO41" s="9">
        <v>13</v>
      </c>
      <c r="AP41" s="13"/>
      <c r="AQ41" s="24"/>
      <c r="AU41" s="122"/>
      <c r="AV41" s="122"/>
      <c r="AW41" s="122"/>
    </row>
    <row r="42" spans="1:50">
      <c r="A42" s="12">
        <v>14</v>
      </c>
      <c r="K42" s="12">
        <v>14</v>
      </c>
      <c r="U42" s="12">
        <v>14</v>
      </c>
      <c r="V42" s="13"/>
      <c r="W42" s="24"/>
      <c r="AE42" s="12">
        <v>14</v>
      </c>
      <c r="AF42" s="13"/>
      <c r="AG42" s="24"/>
      <c r="AK42" s="153"/>
      <c r="AO42" s="12">
        <v>14</v>
      </c>
      <c r="AP42" s="13"/>
      <c r="AQ42" s="24"/>
      <c r="AU42" s="122"/>
      <c r="AV42" s="122"/>
      <c r="AW42" s="122"/>
    </row>
    <row r="43" spans="1:50" ht="16.5" thickBot="1">
      <c r="A43" s="12">
        <v>15</v>
      </c>
      <c r="B43" s="13"/>
      <c r="C43" s="24"/>
      <c r="K43" s="12">
        <v>15</v>
      </c>
      <c r="U43" s="12">
        <v>15</v>
      </c>
      <c r="V43" s="13"/>
      <c r="W43" s="24"/>
      <c r="AE43" s="12">
        <v>15</v>
      </c>
      <c r="AG43" s="24"/>
      <c r="AK43" s="153"/>
      <c r="AL43" s="153"/>
      <c r="AO43" s="12">
        <v>15</v>
      </c>
      <c r="AP43" s="13"/>
      <c r="AQ43" s="24"/>
      <c r="AU43" s="122"/>
      <c r="AV43" s="122"/>
      <c r="AW43" s="122"/>
    </row>
    <row r="44" spans="1:50">
      <c r="A44" s="9">
        <v>16</v>
      </c>
      <c r="K44" s="9">
        <v>16</v>
      </c>
      <c r="L44" s="152"/>
      <c r="M44" s="24"/>
      <c r="U44" s="9">
        <v>16</v>
      </c>
      <c r="V44" s="13"/>
      <c r="W44" s="24"/>
      <c r="AE44" s="9">
        <v>16</v>
      </c>
      <c r="AF44" s="13"/>
      <c r="AG44" s="24"/>
      <c r="AK44" s="153"/>
      <c r="AO44" s="9">
        <v>16</v>
      </c>
      <c r="AP44" s="13"/>
      <c r="AQ44" s="24"/>
      <c r="AU44" s="122"/>
      <c r="AW44" s="122"/>
    </row>
    <row r="45" spans="1:50">
      <c r="A45" s="12"/>
      <c r="B45" s="13" t="s">
        <v>0</v>
      </c>
      <c r="C45" s="24" t="s">
        <v>0</v>
      </c>
      <c r="E45" s="118" t="s">
        <v>0</v>
      </c>
      <c r="F45" s="16" t="s">
        <v>0</v>
      </c>
      <c r="G45" s="122" t="s">
        <v>0</v>
      </c>
      <c r="I45" s="122" t="s">
        <v>0</v>
      </c>
      <c r="K45" s="12"/>
      <c r="L45" s="13" t="s">
        <v>0</v>
      </c>
      <c r="M45" s="24"/>
      <c r="O45" s="118" t="s">
        <v>0</v>
      </c>
      <c r="P45" s="16" t="s">
        <v>0</v>
      </c>
      <c r="Q45" s="122" t="s">
        <v>0</v>
      </c>
      <c r="R45" s="122" t="s">
        <v>0</v>
      </c>
      <c r="U45" s="12"/>
      <c r="V45" s="13" t="s">
        <v>0</v>
      </c>
      <c r="W45" s="24"/>
      <c r="AA45" s="122" t="s">
        <v>0</v>
      </c>
      <c r="AB45" s="122" t="s">
        <v>0</v>
      </c>
      <c r="AC45" s="122" t="s">
        <v>0</v>
      </c>
      <c r="AE45" s="12"/>
      <c r="AF45" s="13" t="s">
        <v>0</v>
      </c>
      <c r="AG45" s="24">
        <v>1</v>
      </c>
      <c r="AH45" s="16">
        <v>-1</v>
      </c>
      <c r="AI45" s="118">
        <v>1</v>
      </c>
      <c r="AJ45" s="16">
        <v>-1</v>
      </c>
      <c r="AK45" s="122" t="s">
        <v>0</v>
      </c>
      <c r="AL45" s="122" t="s">
        <v>0</v>
      </c>
      <c r="AO45" s="12"/>
      <c r="AP45" s="13" t="s">
        <v>0</v>
      </c>
      <c r="AQ45" s="24" t="s">
        <v>0</v>
      </c>
      <c r="AU45" s="122"/>
      <c r="AV45" s="122"/>
      <c r="AW45" s="122" t="s">
        <v>0</v>
      </c>
    </row>
    <row r="46" spans="1:50" s="15" customFormat="1">
      <c r="A46" s="12" t="s">
        <v>85</v>
      </c>
      <c r="B46" s="13" t="s">
        <v>86</v>
      </c>
      <c r="C46" s="24" t="s">
        <v>0</v>
      </c>
      <c r="D46" s="16"/>
      <c r="E46" s="118"/>
      <c r="F46" s="16" t="s">
        <v>0</v>
      </c>
      <c r="G46" s="122">
        <v>0</v>
      </c>
      <c r="H46" s="122"/>
      <c r="I46" s="122" t="s">
        <v>0</v>
      </c>
      <c r="J46" s="16"/>
      <c r="K46" s="12" t="s">
        <v>85</v>
      </c>
      <c r="L46" s="13" t="s">
        <v>86</v>
      </c>
      <c r="M46" s="24" t="s">
        <v>0</v>
      </c>
      <c r="N46" s="16"/>
      <c r="O46" s="118"/>
      <c r="P46" s="16" t="s">
        <v>0</v>
      </c>
      <c r="Q46" s="122">
        <v>0</v>
      </c>
      <c r="R46" s="122"/>
      <c r="S46" s="122" t="s">
        <v>0</v>
      </c>
      <c r="T46" s="122"/>
      <c r="U46" s="12" t="s">
        <v>85</v>
      </c>
      <c r="V46" s="86" t="s">
        <v>86</v>
      </c>
      <c r="W46" s="24">
        <v>0</v>
      </c>
      <c r="X46" s="16"/>
      <c r="Y46" s="118"/>
      <c r="Z46" s="16"/>
      <c r="AA46" s="122">
        <v>2</v>
      </c>
      <c r="AB46" s="122">
        <v>1</v>
      </c>
      <c r="AC46" s="122">
        <f t="shared" ref="AC46" si="13">SUM(AA46-AB46)</f>
        <v>1</v>
      </c>
      <c r="AD46" s="16"/>
      <c r="AE46" s="12" t="s">
        <v>85</v>
      </c>
      <c r="AF46" s="86" t="s">
        <v>86</v>
      </c>
      <c r="AG46" s="24" t="s">
        <v>0</v>
      </c>
      <c r="AH46" s="16"/>
      <c r="AI46" s="118">
        <v>3</v>
      </c>
      <c r="AJ46" s="16" t="s">
        <v>0</v>
      </c>
      <c r="AK46" s="122">
        <v>0</v>
      </c>
      <c r="AL46" s="153" t="s">
        <v>0</v>
      </c>
      <c r="AM46" s="122" t="s">
        <v>0</v>
      </c>
      <c r="AN46" s="16"/>
      <c r="AO46" s="12" t="s">
        <v>85</v>
      </c>
      <c r="AP46" s="13" t="s">
        <v>86</v>
      </c>
      <c r="AQ46" s="24">
        <v>0</v>
      </c>
      <c r="AR46" s="16"/>
      <c r="AS46" s="118"/>
      <c r="AT46" s="11"/>
      <c r="AU46" s="122">
        <v>0</v>
      </c>
      <c r="AV46" s="122"/>
      <c r="AW46" s="122" t="s">
        <v>0</v>
      </c>
      <c r="AX46" s="11"/>
    </row>
    <row r="47" spans="1:50" s="15" customFormat="1">
      <c r="A47" s="12"/>
      <c r="B47" s="11" t="s">
        <v>0</v>
      </c>
      <c r="C47" s="24"/>
      <c r="D47" s="16"/>
      <c r="E47" s="118" t="s">
        <v>0</v>
      </c>
      <c r="F47" s="16" t="s">
        <v>0</v>
      </c>
      <c r="G47" s="122" t="s">
        <v>0</v>
      </c>
      <c r="H47" s="122"/>
      <c r="I47" s="122" t="s">
        <v>0</v>
      </c>
      <c r="J47" s="16"/>
      <c r="K47" s="12"/>
      <c r="L47" s="13"/>
      <c r="M47" s="24"/>
      <c r="N47" s="16"/>
      <c r="O47" s="118"/>
      <c r="P47" s="16" t="s">
        <v>0</v>
      </c>
      <c r="Q47" s="122" t="s">
        <v>0</v>
      </c>
      <c r="R47" s="122"/>
      <c r="S47" s="122"/>
      <c r="T47" s="122"/>
      <c r="U47" s="22"/>
      <c r="V47" s="156" t="s">
        <v>457</v>
      </c>
      <c r="W47" s="157"/>
      <c r="X47" s="16"/>
      <c r="Y47" s="118"/>
      <c r="Z47" s="16"/>
      <c r="AA47" s="122" t="s">
        <v>0</v>
      </c>
      <c r="AB47" s="122" t="s">
        <v>0</v>
      </c>
      <c r="AC47" s="122" t="s">
        <v>0</v>
      </c>
      <c r="AD47" s="16"/>
      <c r="AE47" s="22"/>
      <c r="AF47" s="156"/>
      <c r="AG47" s="157"/>
      <c r="AH47" s="16"/>
      <c r="AI47" s="118"/>
      <c r="AJ47" s="16" t="s">
        <v>0</v>
      </c>
      <c r="AK47" s="122" t="s">
        <v>0</v>
      </c>
      <c r="AL47" s="122" t="s">
        <v>0</v>
      </c>
      <c r="AM47" s="122"/>
      <c r="AN47" s="16"/>
      <c r="AO47" s="12"/>
      <c r="AP47" s="13"/>
      <c r="AQ47" s="24"/>
      <c r="AR47" s="16"/>
      <c r="AS47" s="118"/>
      <c r="AT47" s="11"/>
      <c r="AU47" s="122"/>
      <c r="AV47" s="122"/>
      <c r="AW47" s="122" t="s">
        <v>0</v>
      </c>
      <c r="AX47" s="11"/>
    </row>
    <row r="48" spans="1:50" s="15" customFormat="1">
      <c r="A48" s="22" t="s">
        <v>88</v>
      </c>
      <c r="B48" s="159"/>
      <c r="I48" s="122"/>
      <c r="J48" s="16"/>
      <c r="K48" s="12" t="s">
        <v>88</v>
      </c>
      <c r="T48" s="122"/>
      <c r="U48" s="22" t="s">
        <v>88</v>
      </c>
      <c r="V48" s="159" t="s">
        <v>0</v>
      </c>
      <c r="AA48" s="15" t="s">
        <v>0</v>
      </c>
      <c r="AB48" s="122" t="s">
        <v>0</v>
      </c>
      <c r="AC48" s="122" t="s">
        <v>0</v>
      </c>
      <c r="AD48" s="16"/>
      <c r="AE48" s="22" t="s">
        <v>88</v>
      </c>
      <c r="AF48" s="159"/>
      <c r="AL48" s="122"/>
      <c r="AM48" s="168"/>
      <c r="AN48" s="16"/>
      <c r="AO48" s="12" t="s">
        <v>88</v>
      </c>
      <c r="AP48" s="13" t="s">
        <v>0</v>
      </c>
      <c r="AQ48" s="24" t="s">
        <v>0</v>
      </c>
      <c r="AR48" s="15" t="s">
        <v>0</v>
      </c>
      <c r="AS48" s="118"/>
      <c r="AT48" s="11"/>
      <c r="AU48" s="122" t="s">
        <v>0</v>
      </c>
      <c r="AV48" s="122"/>
      <c r="AW48" s="122" t="s">
        <v>0</v>
      </c>
      <c r="AX48" s="11"/>
    </row>
    <row r="49" spans="1:50" s="15" customFormat="1">
      <c r="A49" s="22" t="s">
        <v>88</v>
      </c>
      <c r="B49" s="156" t="s">
        <v>0</v>
      </c>
      <c r="C49" s="157">
        <v>2</v>
      </c>
      <c r="D49" s="16">
        <v>-1</v>
      </c>
      <c r="E49" s="118" t="s">
        <v>0</v>
      </c>
      <c r="F49" s="16" t="s">
        <v>0</v>
      </c>
      <c r="G49" s="122" t="s">
        <v>0</v>
      </c>
      <c r="H49" s="122"/>
      <c r="I49" s="122"/>
      <c r="J49" s="16"/>
      <c r="K49" s="12" t="s">
        <v>88</v>
      </c>
      <c r="L49" s="13" t="s">
        <v>0</v>
      </c>
      <c r="M49" s="24">
        <v>1</v>
      </c>
      <c r="N49" s="16">
        <v>-1</v>
      </c>
      <c r="O49" s="118" t="s">
        <v>0</v>
      </c>
      <c r="P49" s="16">
        <v>-1</v>
      </c>
      <c r="Q49" s="122" t="s">
        <v>0</v>
      </c>
      <c r="R49" s="122"/>
      <c r="S49" s="122"/>
      <c r="T49" s="122"/>
      <c r="U49" s="22" t="s">
        <v>88</v>
      </c>
      <c r="V49" s="159"/>
      <c r="AB49" s="122"/>
      <c r="AC49" s="122"/>
      <c r="AD49" s="16"/>
      <c r="AE49" s="22" t="s">
        <v>88</v>
      </c>
      <c r="AF49" s="191"/>
      <c r="AL49" s="153"/>
      <c r="AM49" s="168"/>
      <c r="AN49" s="16"/>
      <c r="AO49" s="12" t="s">
        <v>88</v>
      </c>
      <c r="AP49" s="190"/>
      <c r="AQ49" s="190"/>
      <c r="AR49" s="190"/>
      <c r="AS49" s="190"/>
      <c r="AT49" s="190"/>
      <c r="AU49" s="190"/>
      <c r="AV49" s="190"/>
      <c r="AW49" s="190"/>
      <c r="AX49" s="11"/>
    </row>
    <row r="50" spans="1:50" s="15" customFormat="1">
      <c r="A50" s="22" t="s">
        <v>88</v>
      </c>
      <c r="B50" s="156"/>
      <c r="C50" s="157"/>
      <c r="D50" s="16"/>
      <c r="E50" s="118"/>
      <c r="F50" s="16"/>
      <c r="G50" s="122"/>
      <c r="H50" s="122"/>
      <c r="I50" s="122"/>
      <c r="J50" s="16"/>
      <c r="K50" s="12" t="s">
        <v>88</v>
      </c>
      <c r="L50" s="13" t="s">
        <v>0</v>
      </c>
      <c r="M50" s="24"/>
      <c r="N50" s="16"/>
      <c r="O50" s="118"/>
      <c r="P50" s="16"/>
      <c r="Q50" s="122" t="s">
        <v>0</v>
      </c>
      <c r="R50" s="122"/>
      <c r="S50" s="122"/>
      <c r="T50" s="122"/>
      <c r="U50" s="22" t="s">
        <v>88</v>
      </c>
      <c r="AB50" s="122"/>
      <c r="AC50" s="122"/>
      <c r="AD50" s="16"/>
      <c r="AE50" s="22" t="s">
        <v>88</v>
      </c>
      <c r="AN50" s="16"/>
      <c r="AO50" s="12" t="s">
        <v>88</v>
      </c>
      <c r="AX50" s="11"/>
    </row>
    <row r="51" spans="1:50" s="15" customFormat="1">
      <c r="A51" s="22" t="s">
        <v>88</v>
      </c>
      <c r="B51" s="156"/>
      <c r="C51" s="157"/>
      <c r="D51" s="16"/>
      <c r="E51" s="118"/>
      <c r="F51" s="16"/>
      <c r="G51" s="122"/>
      <c r="H51" s="122"/>
      <c r="I51" s="122"/>
      <c r="J51" s="16"/>
      <c r="K51" s="12" t="s">
        <v>88</v>
      </c>
      <c r="L51" s="13"/>
      <c r="M51" s="24"/>
      <c r="N51" s="16"/>
      <c r="O51" s="118"/>
      <c r="P51" s="16"/>
      <c r="Q51" s="122"/>
      <c r="R51" s="122"/>
      <c r="S51" s="122"/>
      <c r="T51" s="122"/>
      <c r="U51" s="22" t="s">
        <v>88</v>
      </c>
      <c r="V51" s="159" t="s">
        <v>0</v>
      </c>
      <c r="AA51" s="15" t="s">
        <v>0</v>
      </c>
      <c r="AB51" s="122" t="s">
        <v>0</v>
      </c>
      <c r="AC51" s="122" t="s">
        <v>0</v>
      </c>
      <c r="AD51" s="16"/>
      <c r="AE51" s="22" t="s">
        <v>88</v>
      </c>
      <c r="AF51" s="145" t="s">
        <v>0</v>
      </c>
      <c r="AK51" s="15" t="s">
        <v>0</v>
      </c>
      <c r="AN51" s="16"/>
      <c r="AO51" s="12" t="s">
        <v>88</v>
      </c>
      <c r="AP51" s="13" t="s">
        <v>0</v>
      </c>
      <c r="AQ51" s="24"/>
      <c r="AR51" s="16"/>
      <c r="AS51" s="118"/>
      <c r="AT51" s="11"/>
      <c r="AU51" s="122" t="s">
        <v>0</v>
      </c>
      <c r="AV51" s="122">
        <v>1</v>
      </c>
      <c r="AW51" s="122" t="s">
        <v>0</v>
      </c>
      <c r="AX51" s="11"/>
    </row>
    <row r="52" spans="1:50" s="15" customFormat="1">
      <c r="A52" s="12" t="s">
        <v>97</v>
      </c>
      <c r="B52" s="87" t="s">
        <v>98</v>
      </c>
      <c r="C52" s="24">
        <v>-1</v>
      </c>
      <c r="D52" s="16"/>
      <c r="E52" s="118">
        <v>-1</v>
      </c>
      <c r="F52" s="16" t="s">
        <v>0</v>
      </c>
      <c r="G52" s="122">
        <v>0</v>
      </c>
      <c r="H52" s="122"/>
      <c r="I52" s="122" t="s">
        <v>0</v>
      </c>
      <c r="J52" s="16"/>
      <c r="K52" s="12" t="s">
        <v>97</v>
      </c>
      <c r="L52" s="13" t="s">
        <v>98</v>
      </c>
      <c r="M52" s="24">
        <v>-2</v>
      </c>
      <c r="N52" s="16"/>
      <c r="O52" s="118">
        <v>-1</v>
      </c>
      <c r="P52" s="16" t="s">
        <v>0</v>
      </c>
      <c r="Q52" s="122">
        <v>0</v>
      </c>
      <c r="R52" s="122"/>
      <c r="S52" s="122" t="s">
        <v>0</v>
      </c>
      <c r="T52" s="122"/>
      <c r="U52" s="12" t="s">
        <v>97</v>
      </c>
      <c r="V52" s="87" t="s">
        <v>98</v>
      </c>
      <c r="W52" s="24"/>
      <c r="X52" s="16"/>
      <c r="Y52" s="118">
        <v>-2</v>
      </c>
      <c r="Z52" s="16" t="s">
        <v>0</v>
      </c>
      <c r="AA52" s="122">
        <v>0</v>
      </c>
      <c r="AB52" s="122" t="s">
        <v>0</v>
      </c>
      <c r="AC52" s="122" t="s">
        <v>0</v>
      </c>
      <c r="AD52" s="16"/>
      <c r="AE52" s="12" t="s">
        <v>97</v>
      </c>
      <c r="AF52" s="87" t="s">
        <v>98</v>
      </c>
      <c r="AG52" s="24">
        <v>-2</v>
      </c>
      <c r="AH52" s="16"/>
      <c r="AI52" s="118">
        <v>-2</v>
      </c>
      <c r="AJ52" s="16" t="s">
        <v>0</v>
      </c>
      <c r="AK52" s="122">
        <v>0</v>
      </c>
      <c r="AL52" s="122"/>
      <c r="AM52" s="122" t="s">
        <v>0</v>
      </c>
      <c r="AN52" s="16"/>
      <c r="AO52" s="12" t="s">
        <v>97</v>
      </c>
      <c r="AP52" s="13" t="s">
        <v>98</v>
      </c>
      <c r="AQ52" s="24">
        <v>0</v>
      </c>
      <c r="AR52" s="16"/>
      <c r="AS52" s="118"/>
      <c r="AT52" s="11"/>
      <c r="AU52" s="122">
        <v>0</v>
      </c>
      <c r="AV52" s="122">
        <v>1</v>
      </c>
      <c r="AW52" s="122"/>
      <c r="AX52" s="11"/>
    </row>
    <row r="53" spans="1:50" s="15" customFormat="1">
      <c r="A53" s="12"/>
      <c r="B53" s="13"/>
      <c r="C53" s="24" t="s">
        <v>0</v>
      </c>
      <c r="D53" s="16"/>
      <c r="E53" s="118"/>
      <c r="F53" s="16" t="s">
        <v>0</v>
      </c>
      <c r="G53" s="122" t="s">
        <v>0</v>
      </c>
      <c r="H53" s="122"/>
      <c r="I53" s="122"/>
      <c r="J53" s="16"/>
      <c r="K53" s="12"/>
      <c r="L53" s="13" t="s">
        <v>0</v>
      </c>
      <c r="M53" s="24"/>
      <c r="N53" s="16"/>
      <c r="O53" s="118"/>
      <c r="P53" s="16" t="s">
        <v>0</v>
      </c>
      <c r="Q53" s="122" t="s">
        <v>0</v>
      </c>
      <c r="R53" s="122"/>
      <c r="S53" s="122"/>
      <c r="T53" s="122"/>
      <c r="U53" s="12"/>
      <c r="V53" s="13"/>
      <c r="W53" s="24"/>
      <c r="X53" s="16"/>
      <c r="Y53" s="118"/>
      <c r="Z53" s="16"/>
      <c r="AA53" s="122" t="s">
        <v>0</v>
      </c>
      <c r="AB53" s="122"/>
      <c r="AC53" s="122"/>
      <c r="AD53" s="16"/>
      <c r="AE53" s="12"/>
      <c r="AF53" s="13"/>
      <c r="AG53" s="24"/>
      <c r="AH53" s="16"/>
      <c r="AI53" s="118"/>
      <c r="AJ53" s="16" t="s">
        <v>0</v>
      </c>
      <c r="AK53" s="122" t="s">
        <v>0</v>
      </c>
      <c r="AL53" s="122"/>
      <c r="AM53" s="122"/>
      <c r="AN53" s="16"/>
      <c r="AO53" s="12"/>
      <c r="AP53" s="13" t="s">
        <v>0</v>
      </c>
      <c r="AQ53" s="24"/>
      <c r="AR53" s="16"/>
      <c r="AS53" s="118"/>
      <c r="AT53" s="11"/>
      <c r="AU53" s="122"/>
      <c r="AV53" s="122"/>
      <c r="AW53" s="122"/>
      <c r="AX53" s="11"/>
    </row>
    <row r="54" spans="1:50" s="15" customFormat="1" ht="16.5" thickBot="1">
      <c r="A54" s="31" t="s">
        <v>99</v>
      </c>
      <c r="B54" s="88" t="s">
        <v>100</v>
      </c>
      <c r="C54" s="27">
        <f>SUM(C30:C52)</f>
        <v>10</v>
      </c>
      <c r="D54" s="16"/>
      <c r="E54" s="118">
        <f>SUM(E30:E53)</f>
        <v>8</v>
      </c>
      <c r="F54" s="16" t="s">
        <v>0</v>
      </c>
      <c r="G54" s="122">
        <f>SUM(G29:G51)-G52</f>
        <v>24</v>
      </c>
      <c r="H54" s="122"/>
      <c r="I54" s="122">
        <f>SUM(I29:I48)</f>
        <v>16</v>
      </c>
      <c r="J54" s="16"/>
      <c r="K54" s="12" t="s">
        <v>99</v>
      </c>
      <c r="L54" s="13" t="s">
        <v>100</v>
      </c>
      <c r="M54" s="24">
        <f>SUM(M29:M53)</f>
        <v>10</v>
      </c>
      <c r="N54" s="16"/>
      <c r="O54" s="118">
        <f>SUM(O29:O52)</f>
        <v>5</v>
      </c>
      <c r="P54" s="16">
        <v>-1</v>
      </c>
      <c r="Q54" s="122">
        <f>SUM(Q29:Q51)-Q52</f>
        <v>17</v>
      </c>
      <c r="R54" s="122"/>
      <c r="S54" s="122">
        <f>SUM(S29:S47)</f>
        <v>11</v>
      </c>
      <c r="T54" s="122"/>
      <c r="U54" s="12" t="s">
        <v>99</v>
      </c>
      <c r="V54" s="13" t="s">
        <v>100</v>
      </c>
      <c r="W54" s="24">
        <f>SUM(W29:W53)</f>
        <v>9</v>
      </c>
      <c r="X54" s="16"/>
      <c r="Y54" s="118">
        <f>SUM(Y29:Y53)</f>
        <v>10</v>
      </c>
      <c r="Z54" s="16"/>
      <c r="AA54" s="122">
        <f>SUM(AA29:AA51)-AA52</f>
        <v>21</v>
      </c>
      <c r="AB54" s="122"/>
      <c r="AC54" s="122">
        <f>SUM(AC29:AC50)</f>
        <v>14</v>
      </c>
      <c r="AD54" s="16"/>
      <c r="AE54" s="12" t="s">
        <v>99</v>
      </c>
      <c r="AF54" s="13" t="s">
        <v>100</v>
      </c>
      <c r="AG54" s="24">
        <f>SUM(AG33:AG53)</f>
        <v>2</v>
      </c>
      <c r="AH54" s="16"/>
      <c r="AI54" s="118">
        <f>SUM(AI33:AI53)</f>
        <v>6</v>
      </c>
      <c r="AJ54" s="16">
        <v>-1</v>
      </c>
      <c r="AK54" s="122">
        <f>SUM(AK29:AK51)-AK52</f>
        <v>22</v>
      </c>
      <c r="AL54" s="122"/>
      <c r="AM54" s="122">
        <f>SUM(AM29:AM49)</f>
        <v>15</v>
      </c>
      <c r="AN54" s="16"/>
      <c r="AO54" s="12" t="s">
        <v>99</v>
      </c>
      <c r="AP54" s="13" t="s">
        <v>100</v>
      </c>
      <c r="AQ54" s="24">
        <f>SUM(AQ29:AQ53)</f>
        <v>8</v>
      </c>
      <c r="AR54" s="16"/>
      <c r="AS54" s="118">
        <f>SUM(AS29:AS53)</f>
        <v>16</v>
      </c>
      <c r="AT54" s="11">
        <v>-1</v>
      </c>
      <c r="AU54" s="122">
        <f>SUM(AU29:AU51)-AU52</f>
        <v>22</v>
      </c>
      <c r="AV54" s="122"/>
      <c r="AW54" s="122">
        <f>SUM(AW29:AW52)</f>
        <v>15</v>
      </c>
      <c r="AX54" s="11"/>
    </row>
    <row r="55" spans="1:50" s="15" customFormat="1">
      <c r="A55" s="18" t="s">
        <v>0</v>
      </c>
      <c r="B55" s="11"/>
      <c r="C55" s="16"/>
      <c r="D55" s="16"/>
      <c r="E55" s="118"/>
      <c r="F55" s="16"/>
      <c r="G55" s="122">
        <v>7</v>
      </c>
      <c r="H55" s="122"/>
      <c r="I55" s="122">
        <v>8</v>
      </c>
      <c r="J55" s="16"/>
      <c r="K55" s="10"/>
      <c r="Q55" s="15">
        <v>9</v>
      </c>
      <c r="S55" s="15">
        <v>10</v>
      </c>
      <c r="T55" s="122"/>
      <c r="U55" s="10"/>
      <c r="V55" s="11"/>
      <c r="W55" s="16"/>
      <c r="X55" s="16"/>
      <c r="Y55" s="118"/>
      <c r="Z55" s="16"/>
      <c r="AA55" s="122">
        <v>9</v>
      </c>
      <c r="AB55" s="122"/>
      <c r="AC55" s="122">
        <v>10</v>
      </c>
      <c r="AD55" s="16"/>
      <c r="AE55" s="10"/>
      <c r="AF55" s="11"/>
      <c r="AG55" s="16"/>
      <c r="AH55" s="16"/>
      <c r="AI55" s="118"/>
      <c r="AJ55" s="16"/>
      <c r="AK55" s="122">
        <v>8</v>
      </c>
      <c r="AL55" s="122"/>
      <c r="AM55" s="122">
        <v>9</v>
      </c>
      <c r="AN55" s="16"/>
      <c r="AO55" s="10"/>
      <c r="AP55" s="11"/>
      <c r="AQ55" s="16"/>
      <c r="AR55" s="16"/>
      <c r="AS55" s="118"/>
      <c r="AT55" s="11"/>
      <c r="AU55" s="131">
        <v>8</v>
      </c>
      <c r="AV55" s="131"/>
      <c r="AW55" s="131">
        <v>9</v>
      </c>
      <c r="AX55" s="11"/>
    </row>
    <row r="56" spans="1:50" s="15" customFormat="1">
      <c r="A56" s="10"/>
      <c r="B56" s="14" t="s">
        <v>192</v>
      </c>
      <c r="C56" s="16"/>
      <c r="D56" s="16"/>
      <c r="E56" s="118"/>
      <c r="F56" s="16"/>
      <c r="G56" s="122"/>
      <c r="H56" s="122"/>
      <c r="I56" s="122"/>
      <c r="J56" s="16"/>
      <c r="K56" s="10"/>
      <c r="L56" s="11"/>
      <c r="M56" s="16"/>
      <c r="N56" s="16"/>
      <c r="O56" s="118"/>
      <c r="P56" s="16"/>
      <c r="Q56" s="122"/>
      <c r="R56" s="122"/>
      <c r="S56" s="122"/>
      <c r="T56" s="122"/>
      <c r="U56" s="10"/>
      <c r="V56" s="11"/>
      <c r="W56" s="16"/>
      <c r="X56" s="16"/>
      <c r="Y56" s="118"/>
      <c r="Z56" s="16"/>
      <c r="AA56" s="122"/>
      <c r="AB56" s="122"/>
      <c r="AC56" s="122"/>
      <c r="AD56" s="16"/>
      <c r="AE56" s="10"/>
      <c r="AF56" s="11"/>
      <c r="AG56" s="16"/>
      <c r="AH56" s="16"/>
      <c r="AI56" s="118"/>
      <c r="AJ56" s="16"/>
      <c r="AK56" s="122"/>
      <c r="AL56" s="122"/>
      <c r="AM56" s="122"/>
      <c r="AN56" s="16"/>
      <c r="AO56" s="10"/>
      <c r="AP56" s="11"/>
      <c r="AQ56" s="16"/>
      <c r="AR56" s="16"/>
      <c r="AS56" s="118"/>
      <c r="AT56" s="11"/>
      <c r="AU56" s="131"/>
      <c r="AV56" s="131"/>
      <c r="AW56" s="131"/>
      <c r="AX56" s="11"/>
    </row>
    <row r="57" spans="1:50" s="15" customFormat="1">
      <c r="A57" s="10"/>
      <c r="B57" s="32" t="s">
        <v>193</v>
      </c>
      <c r="C57" s="16"/>
      <c r="D57" s="16"/>
      <c r="E57" s="118"/>
      <c r="F57" s="16"/>
      <c r="G57" s="122"/>
      <c r="H57" s="122"/>
      <c r="I57" s="122"/>
      <c r="J57" s="16"/>
      <c r="K57" s="10"/>
      <c r="L57" s="11" t="s">
        <v>0</v>
      </c>
      <c r="M57" s="16"/>
      <c r="N57" s="16"/>
      <c r="O57" s="118"/>
      <c r="P57" s="16"/>
      <c r="Q57" s="122"/>
      <c r="R57" s="122"/>
      <c r="S57" s="122"/>
      <c r="T57" s="122"/>
      <c r="U57" s="10"/>
      <c r="V57" s="11"/>
      <c r="W57" s="16"/>
      <c r="X57" s="16"/>
      <c r="Y57" s="118"/>
      <c r="Z57" s="16"/>
      <c r="AA57" s="122"/>
      <c r="AB57" s="122"/>
      <c r="AC57" s="122"/>
      <c r="AD57" s="16"/>
      <c r="AE57" s="10"/>
      <c r="AF57" s="11"/>
      <c r="AG57" s="16"/>
      <c r="AH57" s="16"/>
      <c r="AI57" s="118"/>
      <c r="AJ57" s="16"/>
      <c r="AK57" s="122"/>
      <c r="AL57" s="122"/>
      <c r="AM57" s="122"/>
      <c r="AN57" s="16"/>
      <c r="AO57" s="10"/>
      <c r="AP57" s="11"/>
      <c r="AQ57" s="16"/>
      <c r="AR57" s="16"/>
      <c r="AS57" s="118"/>
      <c r="AT57" s="11"/>
      <c r="AU57" s="131"/>
      <c r="AV57" s="131"/>
      <c r="AW57" s="131"/>
      <c r="AX57" s="11"/>
    </row>
    <row r="59" spans="1:50" s="15" customFormat="1">
      <c r="A59" s="10" t="s">
        <v>0</v>
      </c>
      <c r="B59" s="18"/>
      <c r="C59" s="16"/>
      <c r="D59" s="16"/>
      <c r="E59" s="118"/>
      <c r="F59" s="16"/>
      <c r="G59" s="122"/>
      <c r="H59" s="122"/>
      <c r="I59" s="122"/>
      <c r="J59" s="16"/>
      <c r="K59" s="10"/>
      <c r="L59" s="11"/>
      <c r="M59" s="16"/>
      <c r="N59" s="16"/>
      <c r="O59" s="118"/>
      <c r="P59" s="16"/>
      <c r="Q59" s="122"/>
      <c r="R59" s="122"/>
      <c r="S59" s="122"/>
      <c r="T59" s="122"/>
      <c r="U59" s="10"/>
      <c r="V59" s="11"/>
      <c r="W59" s="16"/>
      <c r="X59" s="16"/>
      <c r="Y59" s="118"/>
      <c r="Z59" s="16"/>
      <c r="AA59" s="122"/>
      <c r="AB59" s="122"/>
      <c r="AC59" s="122"/>
      <c r="AD59" s="16"/>
      <c r="AE59" s="10"/>
      <c r="AF59" s="11"/>
      <c r="AG59" s="16"/>
      <c r="AH59" s="16"/>
      <c r="AI59" s="118"/>
      <c r="AJ59" s="16"/>
      <c r="AK59" s="122"/>
      <c r="AL59" s="122"/>
      <c r="AM59" s="122"/>
      <c r="AN59" s="16"/>
      <c r="AO59" s="10"/>
      <c r="AP59" s="11"/>
      <c r="AQ59" s="16"/>
      <c r="AR59" s="16"/>
      <c r="AS59" s="118"/>
      <c r="AT59" s="11"/>
      <c r="AU59" s="131"/>
      <c r="AV59" s="131"/>
      <c r="AW59" s="131"/>
      <c r="AX59" s="11"/>
    </row>
    <row r="60" spans="1:50">
      <c r="B60" s="113">
        <v>44429</v>
      </c>
    </row>
  </sheetData>
  <sortState xmlns:xlrd2="http://schemas.microsoft.com/office/spreadsheetml/2017/richdata2" ref="AP29:AW44">
    <sortCondition descending="1" ref="AW29:AW44"/>
  </sortState>
  <conditionalFormatting sqref="A1:E1 G1:I1">
    <cfRule type="expression" dxfId="105" priority="37">
      <formula>MOD(ROW(),2)=0</formula>
    </cfRule>
  </conditionalFormatting>
  <conditionalFormatting sqref="C29:I29 A49:I54 A29 A30:H30 A31 C31:G31 A32:G32 A33 C33:G33 A34:G36 A37 C37:G37 A38:G38 A39:A41 C41:G41 A42:G44 A45:H48">
    <cfRule type="expression" dxfId="104" priority="27">
      <formula>MOD(ROW(),2)</formula>
    </cfRule>
  </conditionalFormatting>
  <conditionalFormatting sqref="I2:I2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14:I20 I2:I12">
    <cfRule type="colorScale" priority="9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9:I51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41:I48 I29:I38">
    <cfRule type="colorScale" priority="12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1:O1 Q1:S1">
    <cfRule type="expression" dxfId="103" priority="36">
      <formula>MOD(ROW(),2)=0</formula>
    </cfRule>
  </conditionalFormatting>
  <conditionalFormatting sqref="M2:S4 K2:K7 K9:K12 K15 M15:Q15">
    <cfRule type="expression" dxfId="102" priority="31">
      <formula>MOD(ROW(),2)</formula>
    </cfRule>
  </conditionalFormatting>
  <conditionalFormatting sqref="M29:S29 K30:S34 K29 K35:K36">
    <cfRule type="expression" dxfId="101" priority="26">
      <formula>MOD(ROW(),2)</formula>
    </cfRule>
  </conditionalFormatting>
  <conditionalFormatting sqref="S2:S24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S19:S20 S13:S17 S2:S8">
    <cfRule type="colorScale" priority="10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S29:S52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S41:S47 S37:S39 S29:S34">
    <cfRule type="colorScale" priority="12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1:Y1 AA1:AC1">
    <cfRule type="expression" dxfId="100" priority="35">
      <formula>MOD(ROW(),2)=0</formula>
    </cfRule>
  </conditionalFormatting>
  <conditionalFormatting sqref="U29:AC29 U30:AB30 U31:AA32 U33:U35 W33:AA35 U36:AA36 U37 W37:AA37">
    <cfRule type="expression" dxfId="99" priority="25">
      <formula>MOD(ROW(),2)</formula>
    </cfRule>
  </conditionalFormatting>
  <conditionalFormatting sqref="W2:AC2 W10:AC10 U2:U12 W3:AB4 W6:AB7 AB12:AB17">
    <cfRule type="expression" dxfId="98" priority="30">
      <formula>MOD(ROW(),2)</formula>
    </cfRule>
  </conditionalFormatting>
  <conditionalFormatting sqref="AC2:AC24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3:AC8 AC12:AC19 AC30:AC40 AB42:AC52 I30:I35 B36:I36 H37:I38 I41:I48 L33:S33 K37:S39 K41:S47 K49:S54 AM30:AM34 AF34:AM34 AL36:AM40 AL42:AM49 AP30:AW33 AO34:AW34 AW35:AW48 AW3:AW10 AQ11:AW11 AV12:AW14 AL3:AM13 AE15:AM20 AE23:AM26 U20:AC26 L5:S6 M7:S7 K8:S8 R13:S17 K19:S20 M24:S24 A2:I6 C7:I7 A8:I8 B8:I9 A10:I10 C11:I11 A12:I12 A14:I20 A24:I26 L3:Q3 AO3:AV3 AP4:AV5 V5:AB5 AP6:AU9 AV6:AV10 A7 V8:AB8 A9 AE10:AK10 A11 AE11 AG11:AK11 AE12:AK13 A13 K13:Q14 AO13:AU14 U13:AA17 AE14 K16:Q17 K18 U18:AB19 AE21:AE22 A21:A23 K21:K24 K25:S26 H31:H35 AB31:AB40 AO33:AU33 L34:Q34 AQ35:AU35 AV35:AV44 U38:AA40 K40 U41 H41:H44 U42:AA49 AO45:AV48 K48 AO49:AO50 U50 W50:AA50 U51:AA52 U53:AC54">
    <cfRule type="expression" dxfId="97" priority="32">
      <formula>MOD(ROW(),2)</formula>
    </cfRule>
  </conditionalFormatting>
  <conditionalFormatting sqref="AC12:AC19 AC10 AC2:AC8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9:AC51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42:AC50 AC29:AC40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E1:AI1 AK1:AM1">
    <cfRule type="expression" dxfId="96" priority="34">
      <formula>MOD(ROW(),2)=0</formula>
    </cfRule>
  </conditionalFormatting>
  <conditionalFormatting sqref="AE2:AM2 AE3 AG3:AK3 AE4:AK6 AE7:AE9 AG7:AK9">
    <cfRule type="expression" dxfId="95" priority="29">
      <formula>MOD(ROW(),2)</formula>
    </cfRule>
  </conditionalFormatting>
  <conditionalFormatting sqref="AG29:AM29 AE51:AM54 AE29:AE31 AG30:AL31 AE32:AL34 AE35 AE36:AK36 AE37 AG37:AK37 AE38:AK40 AE41 AE42:AK48 AG49:AK49 AE49:AE50">
    <cfRule type="expression" dxfId="94" priority="24">
      <formula>MOD(ROW(),2)</formula>
    </cfRule>
  </conditionalFormatting>
  <conditionalFormatting sqref="AM2:AM2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15:AM20 AM23:AM24 AM2:AM13">
    <cfRule type="colorScale" priority="10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29:AM51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42:AM49 AM29:AM34 AM36:AM40">
    <cfRule type="colorScale" priority="1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1:AS1 AU1:AW1">
    <cfRule type="expression" dxfId="93" priority="33">
      <formula>MOD(ROW(),2)=0</formula>
    </cfRule>
  </conditionalFormatting>
  <conditionalFormatting sqref="AO2:AW2 AO16:AW26 AO4:AO12 AQ10:AU10 AQ12:AU12 AO15">
    <cfRule type="expression" dxfId="92" priority="28">
      <formula>MOD(ROW(),2)</formula>
    </cfRule>
  </conditionalFormatting>
  <conditionalFormatting sqref="AQ29:AW29 AO51:AW54 AO29:AO32 AO35 AO36:AU44">
    <cfRule type="expression" dxfId="91" priority="23">
      <formula>MOD(ROW(),2)</formula>
    </cfRule>
  </conditionalFormatting>
  <conditionalFormatting sqref="AW2:AW24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W16:AW17 AW2:AW14">
    <cfRule type="colorScale" priority="1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W29:AW51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W51:AW52 AW29:AW48">
    <cfRule type="colorScale" priority="1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O'Malley</dc:creator>
  <cp:keywords/>
  <dc:description/>
  <cp:lastModifiedBy>Kevin O'Malley</cp:lastModifiedBy>
  <cp:revision/>
  <dcterms:created xsi:type="dcterms:W3CDTF">2010-08-13T01:05:09Z</dcterms:created>
  <dcterms:modified xsi:type="dcterms:W3CDTF">2025-09-03T01:10:59Z</dcterms:modified>
  <cp:category/>
  <cp:contentStatus/>
</cp:coreProperties>
</file>